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งบ 2567\มีค.67\"/>
    </mc:Choice>
  </mc:AlternateContent>
  <bookViews>
    <workbookView xWindow="0" yWindow="0" windowWidth="23970" windowHeight="8640" activeTab="3"/>
  </bookViews>
  <sheets>
    <sheet name="ขาออกมีค.67" sheetId="1" r:id="rId1"/>
    <sheet name="ขาออกตค-มีค.67" sheetId="2" r:id="rId2"/>
    <sheet name="ขาเข้า มีค.67" sheetId="3" r:id="rId3"/>
    <sheet name="ตค.มีค.67" sheetId="4" r:id="rId4"/>
    <sheet name="ผด.มีค 67" sheetId="5" r:id="rId5"/>
    <sheet name="Sheet4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5" l="1"/>
  <c r="H50" i="5"/>
  <c r="D50" i="5"/>
  <c r="C50" i="5"/>
  <c r="I48" i="5"/>
  <c r="E48" i="5"/>
  <c r="D48" i="5"/>
  <c r="J46" i="5"/>
  <c r="J48" i="5" s="1"/>
  <c r="I46" i="5"/>
  <c r="E46" i="5"/>
  <c r="D46" i="5"/>
  <c r="J17" i="5"/>
  <c r="J19" i="5" s="1"/>
  <c r="J26" i="5" s="1"/>
  <c r="I17" i="5"/>
  <c r="I19" i="5" s="1"/>
  <c r="I26" i="5" s="1"/>
  <c r="E17" i="5"/>
  <c r="E19" i="5" s="1"/>
  <c r="E26" i="5" s="1"/>
  <c r="D17" i="5"/>
  <c r="D19" i="5" s="1"/>
  <c r="D26" i="5" s="1"/>
  <c r="F15" i="4" l="1"/>
  <c r="F16" i="4" s="1"/>
  <c r="E15" i="4"/>
  <c r="E16" i="4" s="1"/>
  <c r="D15" i="4"/>
  <c r="D16" i="4" s="1"/>
  <c r="F15" i="3" l="1"/>
  <c r="F16" i="3" s="1"/>
  <c r="E15" i="3"/>
  <c r="E16" i="3" s="1"/>
  <c r="D15" i="3"/>
  <c r="D16" i="3" s="1"/>
  <c r="E18" i="2" l="1"/>
  <c r="D18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B4" i="2"/>
  <c r="A3" i="2"/>
  <c r="A1" i="2"/>
  <c r="E18" i="1"/>
  <c r="D18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A3" i="1"/>
  <c r="A1" i="1"/>
  <c r="D16" i="2" l="1"/>
  <c r="D17" i="2" s="1"/>
  <c r="E16" i="2"/>
  <c r="E17" i="2" s="1"/>
  <c r="D16" i="1"/>
  <c r="E16" i="1"/>
  <c r="E17" i="1" s="1"/>
  <c r="D17" i="1"/>
</calcChain>
</file>

<file path=xl/sharedStrings.xml><?xml version="1.0" encoding="utf-8"?>
<sst xmlns="http://schemas.openxmlformats.org/spreadsheetml/2006/main" count="224" uniqueCount="122">
  <si>
    <t>สินค้าส่งออกสูงสุด 10 อันดับ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</si>
  <si>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</si>
  <si>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</si>
  <si>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</si>
  <si>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</si>
  <si>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</si>
  <si>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รถบรรทุกดัมพ์</t>
  </si>
  <si>
    <t>รถขุดดิน,รถแทรกเตอร์</t>
  </si>
  <si>
    <t>รถยนต์</t>
  </si>
  <si>
    <t>รถไถนา</t>
  </si>
  <si>
    <t>นมกล่องและเครื่องดื่มชาเขียว</t>
  </si>
  <si>
    <t>อาหารสัตว์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</si>
  <si>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</si>
  <si>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</si>
  <si>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</si>
  <si>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</si>
  <si>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</si>
  <si>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เครื่องยนต์</t>
  </si>
  <si>
    <t>พลังงานไฟฟ้า</t>
  </si>
  <si>
    <t>น้ำมันเชื้อเพลิง (น้ำมันดีเชล,น้ำมันเบนซิน)</t>
  </si>
  <si>
    <t>รถขุด,รถแทรกเตอร์</t>
  </si>
  <si>
    <t>พลาสติก(บรรจุภัณฑ์และของใช้จากพลาสติก)</t>
  </si>
  <si>
    <t>น้ำมันเชื้อเพลิง (น้ำมันดีเซล,น้ำมันเบนชิน)</t>
  </si>
  <si>
    <t>มูลค่าสินค้านำเข้าสูงสุด  10  อันดับ</t>
  </si>
  <si>
    <t>ประจำปีงบประมาณ 2567 (มีนาคม 2567)</t>
  </si>
  <si>
    <t>ด่านศุลกากรช่องเม็ก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</si>
  <si>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</si>
  <si>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</si>
  <si>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</si>
  <si>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</si>
  <si>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</si>
  <si>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เมล็ดกาแฟดิบโรบัสต้า</t>
  </si>
  <si>
    <t>เมล็ดกาแฟดิบอะราบิก้า</t>
  </si>
  <si>
    <t>มันสำปะหลัง (หัวมันสด)</t>
  </si>
  <si>
    <t>กล้วยดิบ</t>
  </si>
  <si>
    <t>มะขามเปียก</t>
  </si>
  <si>
    <t>08109094</t>
  </si>
  <si>
    <t>เสาวรส</t>
  </si>
  <si>
    <t>ชุดสายไฟ</t>
  </si>
  <si>
    <t>กาแฟอาราบิกาปรุงสำเร็จชนิดผง</t>
  </si>
  <si>
    <t>รวม 10 อันดับ</t>
  </si>
  <si>
    <t>รวมทั้งสิ้น</t>
  </si>
  <si>
    <t>ข้อมูลตามวันที่ตรวจปล่อย ณ วันที่ 1 เมษายน 2567</t>
  </si>
  <si>
    <t>ประจำปีงบประมาณ  2567 (ตุลาคม 2566 - มีนาคม 2567)</t>
  </si>
  <si>
    <t>09011130</t>
  </si>
  <si>
    <t>08134020</t>
  </si>
  <si>
    <t>กะหล่ำปลีชนิดกลม</t>
  </si>
  <si>
    <t>07142090</t>
  </si>
  <si>
    <t>มันเทศ</t>
  </si>
  <si>
    <t xml:space="preserve">มูลค่าสินค้าผ่านแดนสูงสุด  10  อันดับ </t>
  </si>
  <si>
    <t>ปีงบประมาณ พ.ศ. 2567  เดือนมีนาคม 2567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</si>
  <si>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</si>
  <si>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</si>
  <si>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</si>
  <si>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</si>
  <si>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</si>
  <si>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</si>
  <si>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</si>
  <si>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</si>
  <si>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ส่วนประกอบของเครื่องกำเนิดไฟฟ้ากังหันลม</t>
  </si>
  <si>
    <t>8502, 8503</t>
  </si>
  <si>
    <t>เครื่องป้องกันแรงดันไฟฟ้า (เอซี) ที่ใช้แล้ว</t>
  </si>
  <si>
    <t>หม้อแปลงไฟฟ้าและอุปกรณ์</t>
  </si>
  <si>
    <t>8504</t>
  </si>
  <si>
    <t>ส่วนประกอบเครื่องจักร</t>
  </si>
  <si>
    <t>8482</t>
  </si>
  <si>
    <t>บุหรี่</t>
  </si>
  <si>
    <t>2402</t>
  </si>
  <si>
    <t>ยาเส้นพร้อมปลอก</t>
  </si>
  <si>
    <t>2401</t>
  </si>
  <si>
    <t>เหล็กโครงสร้างของเสาไฟฟ้าแรงสูง</t>
  </si>
  <si>
    <t>7308</t>
  </si>
  <si>
    <t>แป้งมันสําปะหลัง</t>
  </si>
  <si>
    <t>1108</t>
  </si>
  <si>
    <t>ยางรถบรรทุก</t>
  </si>
  <si>
    <t>4011</t>
  </si>
  <si>
    <t>ยาเส้นสำหรับสูบ</t>
  </si>
  <si>
    <t>2403</t>
  </si>
  <si>
    <t>รถยนต์ใหม่</t>
  </si>
  <si>
    <t>8703</t>
  </si>
  <si>
    <t>ชิ้นส่วนเฟอร์นิเจอร์ไม้ดู่</t>
  </si>
  <si>
    <t>9403</t>
  </si>
  <si>
    <t>มอลต์</t>
  </si>
  <si>
    <t>1107</t>
  </si>
  <si>
    <t>ชัน</t>
  </si>
  <si>
    <t>1301</t>
  </si>
  <si>
    <t>เครื่องปรับอากาศและอะไหล่</t>
  </si>
  <si>
    <t>8415</t>
  </si>
  <si>
    <t>ไม้จิกแปรรูป</t>
  </si>
  <si>
    <t>4407</t>
  </si>
  <si>
    <t>อุปกรณ์เครื่องแต่งกาย</t>
  </si>
  <si>
    <t>6217</t>
  </si>
  <si>
    <t>แผ่นไม้วีเนียร์</t>
  </si>
  <si>
    <t>4408</t>
  </si>
  <si>
    <t>ส่วนประกอบต่างๆ ของเครื่องจักร</t>
  </si>
  <si>
    <t>8501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</si>
  <si>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</si>
  <si>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</si>
  <si>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</si>
  <si>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</si>
  <si>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</si>
  <si>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 xml:space="preserve">                จำนวนใบขนผ่านแดนเข้า 18 ฉบับ  จำนวนรถบรรทุก 28 คัน</t>
  </si>
  <si>
    <t xml:space="preserve">                   จำนวนใบขนผ่านแดนออก 104 ฉบับ  จำนวนรถบรรทุก 315 คัน</t>
  </si>
  <si>
    <t>ปีงบประมาณ พ.ศ. 2567   เดือนตุลาคม - มีนาคม 2567</t>
  </si>
  <si>
    <t>รถดัมพ์</t>
  </si>
  <si>
    <t>8704</t>
  </si>
  <si>
    <t>สายไฟ</t>
  </si>
  <si>
    <t>ชิ้นส่วนเฟอร์นิเจอร์ไม้เชือก,
เฟอร์นิเจอร์ไม้ดู่,ไม้สักแปรรูป</t>
  </si>
  <si>
    <t>ข้าวเหนียว 5%</t>
  </si>
  <si>
    <t>8702, 8703</t>
  </si>
  <si>
    <t>เครื่องกำเนิดไฟฟ้าและอุปกรณ์</t>
  </si>
  <si>
    <t>ทองคำเข้มข้น</t>
  </si>
  <si>
    <t>ยางรถยนต์, ยางรถจักรยานยนต์และยางใน</t>
  </si>
  <si>
    <t>ชุดฟันดาบญี่ปุ่น</t>
  </si>
  <si>
    <t>6211</t>
  </si>
  <si>
    <t>ขิงแห้ง,อบเชยแห้ง (แปรรูป)</t>
  </si>
  <si>
    <t>9101</t>
  </si>
  <si>
    <t>ทาวเวอร์เครนพร้อมส่วนประกอบ</t>
  </si>
  <si>
    <t>ไซโกะ, ใบชาและหมาก</t>
  </si>
  <si>
    <t>1211</t>
  </si>
  <si>
    <t xml:space="preserve">                จำนวนใบขนผ่านแดนเข้า 78 ฉบับ  จำนวนรถบรรทุก 242 คัน</t>
  </si>
  <si>
    <t xml:space="preserve">                   จำนวนใบขนผ่านแดนออก 735 ฉบับ  จำนวนรถบรรทุก 1,736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</si>
</sst>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"/>
    <numFmt numFmtId="165" formatCode="00000000"/>
    <numFmt numFmtId="166" formatCode="_(* #,##0.000_);_(* \(#,##0.000\);_(* &quot;-&quot;??_);_(@_)"/>
    <numFmt numFmtId="167" formatCode="_-* #,##0.00_-;\-* #,##0.00_-;_-* &quot;-&quot;???_-;_-@_-"/>
    <numFmt numFmtId="168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scheme val="minor"/>
    </font>
    <font>
      <sz val="18"/>
      <color theme="0"/>
      <name val="TH SarabunPSK"/>
      <family val="2"/>
    </font>
    <font>
      <sz val="16"/>
      <color rgb="FF222222"/>
      <name val="TH SarabunPSK"/>
      <family val="2"/>
    </font>
    <font>
      <sz val="18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sz val="11"/>
      <name val="Calibri"/>
      <family val="2"/>
      <scheme val="minor"/>
    </font>
    <font>
      <b/>
      <sz val="16"/>
      <color rgb="FFFF0000"/>
      <name val="TH SarabunPSK"/>
      <family val="2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4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Protection="1">
      <protection locked="0"/>
    </xf>
    <xf numFmtId="4" fontId="3" fillId="0" borderId="4" xfId="0" applyNumberFormat="1" applyFont="1" applyBorder="1"/>
    <xf numFmtId="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1" xfId="0" applyNumberFormat="1" applyFont="1" applyBorder="1"/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4" fontId="4" fillId="2" borderId="9" xfId="0" applyNumberFormat="1" applyFont="1" applyFill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3" fillId="0" borderId="3" xfId="0" applyNumberFormat="1" applyFont="1" applyBorder="1"/>
    <xf numFmtId="0" fontId="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3" fillId="4" borderId="1" xfId="0" applyNumberFormat="1" applyFont="1" applyFill="1" applyBorder="1"/>
    <xf numFmtId="4" fontId="3" fillId="4" borderId="1" xfId="0" applyNumberFormat="1" applyFont="1" applyFill="1" applyBorder="1" applyAlignment="1">
      <alignment horizontal="right" vertical="center" wrapText="1"/>
    </xf>
    <xf numFmtId="166" fontId="7" fillId="0" borderId="0" xfId="2" applyNumberFormat="1" applyFont="1" applyAlignment="1">
      <alignment horizontal="center" vertical="center"/>
    </xf>
    <xf numFmtId="0" fontId="3" fillId="0" borderId="1" xfId="2" applyFont="1" applyBorder="1"/>
    <xf numFmtId="165" fontId="3" fillId="0" borderId="1" xfId="0" applyNumberFormat="1" applyFont="1" applyBorder="1" applyAlignment="1">
      <alignment horizontal="left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0" applyFont="1" applyFill="1" applyBorder="1"/>
    <xf numFmtId="165" fontId="3" fillId="4" borderId="1" xfId="0" applyNumberFormat="1" applyFont="1" applyFill="1" applyBorder="1" applyAlignment="1">
      <alignment horizontal="center" wrapText="1"/>
    </xf>
    <xf numFmtId="0" fontId="3" fillId="0" borderId="1" xfId="2" quotePrefix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 wrapText="1"/>
    </xf>
    <xf numFmtId="0" fontId="8" fillId="0" borderId="1" xfId="0" applyFont="1" applyBorder="1"/>
    <xf numFmtId="43" fontId="4" fillId="2" borderId="8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43" fontId="3" fillId="0" borderId="11" xfId="2" applyNumberFormat="1" applyFont="1" applyBorder="1" applyAlignment="1">
      <alignment horizontal="center" vertical="center"/>
    </xf>
    <xf numFmtId="167" fontId="3" fillId="0" borderId="2" xfId="2" applyNumberFormat="1" applyFont="1" applyBorder="1" applyAlignment="1">
      <alignment vertical="center"/>
    </xf>
    <xf numFmtId="43" fontId="4" fillId="5" borderId="14" xfId="1" applyFont="1" applyFill="1" applyBorder="1" applyAlignment="1">
      <alignment horizontal="center" vertical="center"/>
    </xf>
    <xf numFmtId="167" fontId="4" fillId="5" borderId="15" xfId="2" applyNumberFormat="1" applyFont="1" applyFill="1" applyBorder="1" applyAlignment="1">
      <alignment horizontal="center" vertical="center"/>
    </xf>
    <xf numFmtId="3" fontId="7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2" fillId="0" borderId="0" xfId="2" applyFont="1" applyAlignment="1">
      <alignment horizontal="center" vertical="center"/>
    </xf>
    <xf numFmtId="0" fontId="2" fillId="0" borderId="0" xfId="4" applyFont="1"/>
    <xf numFmtId="0" fontId="4" fillId="3" borderId="1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2" fillId="0" borderId="0" xfId="4" applyFont="1" applyAlignment="1">
      <alignment vertic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/>
    <xf numFmtId="0" fontId="3" fillId="0" borderId="0" xfId="4" applyFont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9" fillId="0" borderId="0" xfId="4" applyFont="1" applyAlignment="1">
      <alignment vertical="center"/>
    </xf>
    <xf numFmtId="0" fontId="6" fillId="0" borderId="0" xfId="4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3" fillId="0" borderId="1" xfId="1" applyFont="1" applyBorder="1" applyAlignment="1">
      <alignment horizontal="right" vertical="top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3" fontId="11" fillId="0" borderId="1" xfId="1" applyFont="1" applyBorder="1" applyAlignment="1">
      <alignment vertical="top"/>
    </xf>
    <xf numFmtId="0" fontId="12" fillId="0" borderId="1" xfId="0" applyFont="1" applyBorder="1" applyAlignment="1">
      <alignment vertical="top"/>
    </xf>
    <xf numFmtId="49" fontId="3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 applyProtection="1">
      <alignment vertical="top" wrapText="1"/>
      <protection locked="0"/>
    </xf>
    <xf numFmtId="43" fontId="11" fillId="7" borderId="1" xfId="1" applyFont="1" applyFill="1" applyBorder="1" applyAlignment="1">
      <alignment vertical="top" wrapText="1"/>
    </xf>
    <xf numFmtId="43" fontId="4" fillId="6" borderId="1" xfId="1" applyFont="1" applyFill="1" applyBorder="1" applyAlignment="1">
      <alignment vertical="top"/>
    </xf>
    <xf numFmtId="43" fontId="4" fillId="0" borderId="1" xfId="1" applyFont="1" applyBorder="1" applyAlignment="1">
      <alignment horizontal="right" vertical="top"/>
    </xf>
    <xf numFmtId="43" fontId="4" fillId="0" borderId="1" xfId="1" applyFont="1" applyBorder="1" applyAlignment="1" applyProtection="1">
      <alignment vertical="top"/>
    </xf>
    <xf numFmtId="43" fontId="4" fillId="0" borderId="1" xfId="1" applyFont="1" applyBorder="1" applyAlignment="1">
      <alignment vertical="top"/>
    </xf>
    <xf numFmtId="43" fontId="4" fillId="6" borderId="1" xfId="1" applyFont="1" applyFill="1" applyBorder="1" applyAlignment="1">
      <alignment horizontal="right" vertical="top"/>
    </xf>
    <xf numFmtId="0" fontId="14" fillId="0" borderId="0" xfId="0" applyFont="1"/>
    <xf numFmtId="43" fontId="0" fillId="0" borderId="0" xfId="1" applyFont="1"/>
    <xf numFmtId="43" fontId="15" fillId="6" borderId="1" xfId="1" applyFont="1" applyFill="1" applyBorder="1" applyAlignment="1">
      <alignment vertical="top"/>
    </xf>
    <xf numFmtId="0" fontId="10" fillId="0" borderId="0" xfId="0" applyFont="1"/>
    <xf numFmtId="43" fontId="15" fillId="0" borderId="1" xfId="1" applyFont="1" applyBorder="1" applyAlignment="1">
      <alignment horizontal="right" vertical="top"/>
    </xf>
    <xf numFmtId="43" fontId="15" fillId="0" borderId="1" xfId="1" applyFont="1" applyBorder="1" applyAlignment="1" applyProtection="1">
      <alignment vertical="top"/>
    </xf>
    <xf numFmtId="43" fontId="15" fillId="0" borderId="1" xfId="1" applyFont="1" applyBorder="1" applyAlignment="1">
      <alignment vertical="top"/>
    </xf>
    <xf numFmtId="0" fontId="10" fillId="8" borderId="0" xfId="0" applyFont="1" applyFill="1" applyAlignment="1">
      <alignment vertical="top"/>
    </xf>
    <xf numFmtId="43" fontId="15" fillId="6" borderId="1" xfId="1" applyFont="1" applyFill="1" applyBorder="1" applyAlignment="1">
      <alignment horizontal="right"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43" fontId="10" fillId="0" borderId="0" xfId="1" applyFont="1" applyFill="1"/>
    <xf numFmtId="168" fontId="10" fillId="0" borderId="0" xfId="0" applyNumberFormat="1" applyFont="1" applyFill="1"/>
    <xf numFmtId="43" fontId="16" fillId="0" borderId="0" xfId="1" applyFont="1" applyFill="1"/>
    <xf numFmtId="0" fontId="10" fillId="0" borderId="0" xfId="0" applyFont="1" applyAlignment="1">
      <alignment horizontal="left"/>
    </xf>
    <xf numFmtId="43" fontId="10" fillId="0" borderId="0" xfId="1" applyFont="1"/>
    <xf numFmtId="43" fontId="10" fillId="0" borderId="0" xfId="0" applyNumberFormat="1" applyFont="1"/>
    <xf numFmtId="0" fontId="0" fillId="8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0" xfId="1" applyFont="1" applyFill="1"/>
    <xf numFmtId="0" fontId="13" fillId="0" borderId="2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3" fontId="0" fillId="8" borderId="0" xfId="1" applyFont="1" applyFill="1" applyAlignment="1">
      <alignment vertical="top"/>
    </xf>
    <xf numFmtId="0" fontId="3" fillId="0" borderId="0" xfId="0" applyFont="1" applyAlignment="1">
      <alignment horizontal="left"/>
    </xf>
    <xf numFmtId="43" fontId="3" fillId="0" borderId="0" xfId="1" applyFont="1"/>
    <xf numFmtId="0" fontId="1" fillId="0" borderId="0" xfId="0" applyFont="1" applyAlignment="1">
      <alignment horizontal="center"/>
    </xf>
    <xf numFmtId="0" fontId="4" fillId="5" borderId="12" xfId="2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6" borderId="6" xfId="0" applyNumberFormat="1" applyFont="1" applyFill="1" applyBorder="1" applyAlignment="1">
      <alignment horizontal="center" vertical="center"/>
    </xf>
    <xf numFmtId="0" fontId="4" fillId="6" borderId="7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top"/>
    </xf>
    <xf numFmtId="0" fontId="15" fillId="6" borderId="7" xfId="0" applyFont="1" applyFill="1" applyBorder="1" applyAlignment="1">
      <alignment horizontal="center" vertical="top"/>
    </xf>
    <xf numFmtId="0" fontId="15" fillId="6" borderId="8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31</v>
          </cell>
          <cell r="C4" t="str">
            <v>มีนาคม</v>
          </cell>
          <cell r="D4">
            <v>2567</v>
          </cell>
        </row>
      </sheetData>
      <sheetData sheetId="1">
        <row r="2">
          <cell r="C2">
            <v>5807000</v>
          </cell>
          <cell r="E2">
            <v>115000</v>
          </cell>
        </row>
        <row r="3">
          <cell r="C3">
            <v>626000</v>
          </cell>
          <cell r="E3">
            <v>1400</v>
          </cell>
        </row>
        <row r="4">
          <cell r="C4">
            <v>1954600</v>
          </cell>
          <cell r="E4">
            <v>97520</v>
          </cell>
        </row>
        <row r="5">
          <cell r="C5">
            <v>2169600</v>
          </cell>
          <cell r="E5">
            <v>43392</v>
          </cell>
        </row>
        <row r="6">
          <cell r="C6">
            <v>753512</v>
          </cell>
          <cell r="E6">
            <v>18008</v>
          </cell>
        </row>
        <row r="7">
          <cell r="C7">
            <v>227768</v>
          </cell>
          <cell r="E7">
            <v>7180</v>
          </cell>
        </row>
        <row r="8">
          <cell r="C8">
            <v>466500</v>
          </cell>
          <cell r="E8">
            <v>825</v>
          </cell>
        </row>
        <row r="9">
          <cell r="C9">
            <v>25000</v>
          </cell>
          <cell r="E9">
            <v>80</v>
          </cell>
        </row>
        <row r="10">
          <cell r="C10">
            <v>1080000</v>
          </cell>
          <cell r="E10">
            <v>36000</v>
          </cell>
        </row>
        <row r="11">
          <cell r="C11">
            <v>502600</v>
          </cell>
          <cell r="E11">
            <v>19050</v>
          </cell>
        </row>
        <row r="12">
          <cell r="C12">
            <v>270000</v>
          </cell>
          <cell r="E12">
            <v>2700</v>
          </cell>
        </row>
        <row r="13">
          <cell r="C13">
            <v>1540800</v>
          </cell>
          <cell r="E13">
            <v>12840</v>
          </cell>
        </row>
        <row r="14">
          <cell r="C14">
            <v>921000</v>
          </cell>
          <cell r="E14">
            <v>7100</v>
          </cell>
        </row>
        <row r="15">
          <cell r="C15">
            <v>821600</v>
          </cell>
          <cell r="E15">
            <v>13400</v>
          </cell>
        </row>
        <row r="16">
          <cell r="C16">
            <v>244000</v>
          </cell>
          <cell r="E16">
            <v>3050</v>
          </cell>
        </row>
        <row r="17">
          <cell r="C17">
            <v>29850</v>
          </cell>
          <cell r="E17">
            <v>228</v>
          </cell>
        </row>
        <row r="18">
          <cell r="C18">
            <v>540900</v>
          </cell>
          <cell r="E18">
            <v>8853.1200000000008</v>
          </cell>
        </row>
        <row r="19">
          <cell r="C19">
            <v>57920</v>
          </cell>
          <cell r="E19">
            <v>1000</v>
          </cell>
        </row>
        <row r="20">
          <cell r="C20">
            <v>308040</v>
          </cell>
          <cell r="E20">
            <v>2820</v>
          </cell>
        </row>
        <row r="21">
          <cell r="C21">
            <v>173859</v>
          </cell>
          <cell r="E21">
            <v>658</v>
          </cell>
        </row>
        <row r="22">
          <cell r="C22">
            <v>4649446</v>
          </cell>
          <cell r="E22">
            <v>97768.79</v>
          </cell>
        </row>
        <row r="23">
          <cell r="C23">
            <v>5291498</v>
          </cell>
          <cell r="E23">
            <v>146051.14000000001</v>
          </cell>
        </row>
        <row r="24">
          <cell r="C24">
            <v>428366.8</v>
          </cell>
          <cell r="E24">
            <v>12626.1</v>
          </cell>
        </row>
        <row r="25">
          <cell r="C25">
            <v>440879.72</v>
          </cell>
          <cell r="E25">
            <v>10786.92</v>
          </cell>
        </row>
        <row r="26">
          <cell r="C26">
            <v>706234</v>
          </cell>
          <cell r="E26">
            <v>9962</v>
          </cell>
        </row>
        <row r="27">
          <cell r="C27">
            <v>53085</v>
          </cell>
          <cell r="E27">
            <v>336</v>
          </cell>
        </row>
        <row r="28">
          <cell r="C28">
            <v>147076.04999999999</v>
          </cell>
          <cell r="E28">
            <v>920</v>
          </cell>
        </row>
        <row r="29">
          <cell r="C29">
            <v>28848.639999999999</v>
          </cell>
          <cell r="E29">
            <v>1800</v>
          </cell>
        </row>
        <row r="30">
          <cell r="C30">
            <v>49160</v>
          </cell>
          <cell r="E30">
            <v>424</v>
          </cell>
        </row>
        <row r="31">
          <cell r="C31">
            <v>1354</v>
          </cell>
          <cell r="E31">
            <v>20.16</v>
          </cell>
        </row>
        <row r="32">
          <cell r="C32">
            <v>1862937.5</v>
          </cell>
          <cell r="E32">
            <v>8764</v>
          </cell>
        </row>
        <row r="33">
          <cell r="C33">
            <v>1872000</v>
          </cell>
          <cell r="E33">
            <v>60000</v>
          </cell>
        </row>
        <row r="34">
          <cell r="C34">
            <v>27720</v>
          </cell>
          <cell r="E34">
            <v>1440</v>
          </cell>
        </row>
        <row r="35">
          <cell r="C35">
            <v>44232.78</v>
          </cell>
          <cell r="E35">
            <v>32.4</v>
          </cell>
        </row>
        <row r="36">
          <cell r="C36">
            <v>55900</v>
          </cell>
          <cell r="E36">
            <v>2400</v>
          </cell>
        </row>
        <row r="37">
          <cell r="C37">
            <v>384076.51</v>
          </cell>
          <cell r="E37">
            <v>1000</v>
          </cell>
        </row>
        <row r="38">
          <cell r="C38">
            <v>11653.85</v>
          </cell>
          <cell r="E38">
            <v>25</v>
          </cell>
        </row>
        <row r="39">
          <cell r="C39">
            <v>19443.34</v>
          </cell>
          <cell r="E39">
            <v>4.8</v>
          </cell>
        </row>
        <row r="40">
          <cell r="C40">
            <v>1529000</v>
          </cell>
          <cell r="E40">
            <v>17000</v>
          </cell>
        </row>
        <row r="41">
          <cell r="C41">
            <v>395015.4</v>
          </cell>
          <cell r="E41">
            <v>6500</v>
          </cell>
        </row>
        <row r="42">
          <cell r="C42">
            <v>2979107.11</v>
          </cell>
          <cell r="E42">
            <v>286000</v>
          </cell>
        </row>
        <row r="43">
          <cell r="C43">
            <v>152250</v>
          </cell>
          <cell r="E43">
            <v>5250</v>
          </cell>
        </row>
        <row r="44">
          <cell r="C44">
            <v>1936.41</v>
          </cell>
          <cell r="E44">
            <v>58.8</v>
          </cell>
        </row>
        <row r="45">
          <cell r="C45">
            <v>173131</v>
          </cell>
          <cell r="E45">
            <v>6380</v>
          </cell>
        </row>
        <row r="46">
          <cell r="C46">
            <v>7542360.2800000003</v>
          </cell>
          <cell r="E46">
            <v>175672.7</v>
          </cell>
        </row>
        <row r="47">
          <cell r="C47">
            <v>1101023</v>
          </cell>
          <cell r="E47">
            <v>35563</v>
          </cell>
        </row>
        <row r="48">
          <cell r="C48">
            <v>681525</v>
          </cell>
          <cell r="E48">
            <v>8542</v>
          </cell>
        </row>
        <row r="49">
          <cell r="C49">
            <v>178650</v>
          </cell>
          <cell r="E49">
            <v>1440</v>
          </cell>
        </row>
        <row r="50">
          <cell r="C50">
            <v>240000</v>
          </cell>
          <cell r="E50">
            <v>48000</v>
          </cell>
        </row>
        <row r="51">
          <cell r="C51">
            <v>6210</v>
          </cell>
          <cell r="E51">
            <v>6</v>
          </cell>
        </row>
        <row r="52">
          <cell r="C52">
            <v>841572.58</v>
          </cell>
          <cell r="E52">
            <v>17252.8</v>
          </cell>
        </row>
        <row r="53">
          <cell r="C53">
            <v>9420</v>
          </cell>
          <cell r="E53">
            <v>180</v>
          </cell>
        </row>
        <row r="54">
          <cell r="C54">
            <v>24440</v>
          </cell>
          <cell r="E54">
            <v>587</v>
          </cell>
        </row>
        <row r="55">
          <cell r="C55">
            <v>1488130</v>
          </cell>
          <cell r="E55">
            <v>16477.5</v>
          </cell>
        </row>
        <row r="56">
          <cell r="C56">
            <v>12000</v>
          </cell>
          <cell r="E56">
            <v>150</v>
          </cell>
        </row>
        <row r="57">
          <cell r="C57">
            <v>499720</v>
          </cell>
          <cell r="E57">
            <v>12672</v>
          </cell>
        </row>
        <row r="58">
          <cell r="C58">
            <v>94675.19</v>
          </cell>
          <cell r="E58">
            <v>88</v>
          </cell>
        </row>
        <row r="59">
          <cell r="C59">
            <v>1674515</v>
          </cell>
          <cell r="E59">
            <v>30222.84</v>
          </cell>
        </row>
        <row r="60">
          <cell r="C60">
            <v>124294</v>
          </cell>
          <cell r="E60">
            <v>616</v>
          </cell>
        </row>
        <row r="61">
          <cell r="C61">
            <v>619190</v>
          </cell>
          <cell r="E61">
            <v>13840</v>
          </cell>
        </row>
        <row r="62">
          <cell r="C62">
            <v>13710</v>
          </cell>
          <cell r="E62">
            <v>155</v>
          </cell>
        </row>
        <row r="63">
          <cell r="C63">
            <v>1237500</v>
          </cell>
          <cell r="E63">
            <v>11550</v>
          </cell>
        </row>
        <row r="64">
          <cell r="C64">
            <v>55566</v>
          </cell>
          <cell r="E64">
            <v>111.3</v>
          </cell>
        </row>
        <row r="65">
          <cell r="C65">
            <v>2754383.4</v>
          </cell>
          <cell r="E65">
            <v>115000</v>
          </cell>
        </row>
        <row r="66">
          <cell r="C66">
            <v>15841059.689999999</v>
          </cell>
          <cell r="E66">
            <v>630000</v>
          </cell>
        </row>
        <row r="67">
          <cell r="C67">
            <v>838290.6</v>
          </cell>
          <cell r="E67">
            <v>35000</v>
          </cell>
        </row>
        <row r="68">
          <cell r="C68">
            <v>40425</v>
          </cell>
          <cell r="E68">
            <v>100</v>
          </cell>
        </row>
        <row r="69">
          <cell r="C69">
            <v>25040</v>
          </cell>
          <cell r="E69">
            <v>200</v>
          </cell>
        </row>
        <row r="70">
          <cell r="C70">
            <v>1103.9000000000001</v>
          </cell>
          <cell r="E70">
            <v>3</v>
          </cell>
        </row>
        <row r="71">
          <cell r="C71">
            <v>8517</v>
          </cell>
          <cell r="E71">
            <v>82</v>
          </cell>
        </row>
        <row r="72">
          <cell r="C72">
            <v>831962.5</v>
          </cell>
          <cell r="E72">
            <v>12080.4</v>
          </cell>
        </row>
        <row r="73">
          <cell r="C73">
            <v>78982.399999999994</v>
          </cell>
          <cell r="E73">
            <v>120</v>
          </cell>
        </row>
        <row r="74">
          <cell r="C74">
            <v>81745</v>
          </cell>
          <cell r="E74">
            <v>710</v>
          </cell>
        </row>
        <row r="75">
          <cell r="C75">
            <v>466.2</v>
          </cell>
          <cell r="E75">
            <v>2</v>
          </cell>
        </row>
        <row r="76">
          <cell r="C76">
            <v>33338</v>
          </cell>
          <cell r="E76">
            <v>218.5</v>
          </cell>
        </row>
        <row r="77">
          <cell r="C77">
            <v>303991.09999999998</v>
          </cell>
          <cell r="E77">
            <v>2844.6</v>
          </cell>
        </row>
        <row r="78">
          <cell r="C78">
            <v>1770757.9</v>
          </cell>
          <cell r="E78">
            <v>16360.06</v>
          </cell>
        </row>
        <row r="79">
          <cell r="C79">
            <v>6066233</v>
          </cell>
          <cell r="E79">
            <v>32065</v>
          </cell>
        </row>
        <row r="80">
          <cell r="C80">
            <v>181790</v>
          </cell>
          <cell r="E80">
            <v>350</v>
          </cell>
        </row>
        <row r="81">
          <cell r="C81">
            <v>1321674.52</v>
          </cell>
          <cell r="E81">
            <v>12303.2</v>
          </cell>
        </row>
        <row r="82">
          <cell r="C82">
            <v>15054</v>
          </cell>
          <cell r="E82">
            <v>90</v>
          </cell>
        </row>
        <row r="83">
          <cell r="C83">
            <v>315375</v>
          </cell>
          <cell r="E83">
            <v>4090</v>
          </cell>
        </row>
        <row r="84">
          <cell r="C84">
            <v>132754.63</v>
          </cell>
          <cell r="E84">
            <v>967.68</v>
          </cell>
        </row>
        <row r="85">
          <cell r="C85">
            <v>65954</v>
          </cell>
          <cell r="E85">
            <v>885</v>
          </cell>
        </row>
        <row r="86">
          <cell r="C86">
            <v>8983321.3900000006</v>
          </cell>
          <cell r="E86">
            <v>24963.599999999999</v>
          </cell>
        </row>
        <row r="87">
          <cell r="C87">
            <v>499918.04</v>
          </cell>
          <cell r="E87">
            <v>1418.4</v>
          </cell>
        </row>
        <row r="88">
          <cell r="C88">
            <v>54213</v>
          </cell>
          <cell r="E88">
            <v>306</v>
          </cell>
        </row>
        <row r="89">
          <cell r="C89">
            <v>394751.61</v>
          </cell>
          <cell r="E89">
            <v>6177.6</v>
          </cell>
        </row>
        <row r="90">
          <cell r="C90">
            <v>406664</v>
          </cell>
          <cell r="E90">
            <v>1952.4</v>
          </cell>
        </row>
        <row r="91">
          <cell r="C91">
            <v>523193.03</v>
          </cell>
          <cell r="E91">
            <v>2991.1439999999998</v>
          </cell>
        </row>
        <row r="92">
          <cell r="C92">
            <v>203626.5</v>
          </cell>
          <cell r="E92">
            <v>1022.6</v>
          </cell>
        </row>
        <row r="93">
          <cell r="C93">
            <v>1765343.39</v>
          </cell>
          <cell r="E93">
            <v>14424</v>
          </cell>
        </row>
        <row r="94">
          <cell r="C94">
            <v>146227</v>
          </cell>
          <cell r="E94">
            <v>5999.9</v>
          </cell>
        </row>
        <row r="95">
          <cell r="C95">
            <v>2765215</v>
          </cell>
          <cell r="E95">
            <v>15113.5</v>
          </cell>
        </row>
        <row r="96">
          <cell r="C96">
            <v>331232</v>
          </cell>
          <cell r="E96">
            <v>3383.2</v>
          </cell>
        </row>
        <row r="97">
          <cell r="C97">
            <v>325203.75</v>
          </cell>
          <cell r="E97">
            <v>2324.35</v>
          </cell>
        </row>
        <row r="98">
          <cell r="C98">
            <v>1021556.9</v>
          </cell>
          <cell r="E98">
            <v>8164.42</v>
          </cell>
        </row>
        <row r="99">
          <cell r="C99">
            <v>382875.72</v>
          </cell>
          <cell r="E99">
            <v>4508</v>
          </cell>
        </row>
        <row r="100">
          <cell r="C100">
            <v>14106801.68</v>
          </cell>
          <cell r="E100">
            <v>163854.28</v>
          </cell>
        </row>
        <row r="101">
          <cell r="C101">
            <v>9825536.2100000009</v>
          </cell>
          <cell r="E101">
            <v>112494.61</v>
          </cell>
        </row>
        <row r="102">
          <cell r="C102">
            <v>293310</v>
          </cell>
          <cell r="E102">
            <v>1560</v>
          </cell>
        </row>
        <row r="103">
          <cell r="C103">
            <v>360819.5</v>
          </cell>
          <cell r="E103">
            <v>2277.5</v>
          </cell>
        </row>
        <row r="104">
          <cell r="C104">
            <v>585042</v>
          </cell>
          <cell r="E104">
            <v>4938.6000000000004</v>
          </cell>
        </row>
        <row r="105">
          <cell r="C105">
            <v>152190</v>
          </cell>
          <cell r="E105">
            <v>3260</v>
          </cell>
        </row>
        <row r="106">
          <cell r="C106">
            <v>836362.37</v>
          </cell>
          <cell r="E106">
            <v>4095</v>
          </cell>
        </row>
        <row r="107">
          <cell r="C107">
            <v>313740</v>
          </cell>
          <cell r="E107">
            <v>1013.28</v>
          </cell>
        </row>
        <row r="108">
          <cell r="C108">
            <v>12267384.74</v>
          </cell>
          <cell r="E108">
            <v>99388.664999999994</v>
          </cell>
        </row>
        <row r="109">
          <cell r="C109">
            <v>25268</v>
          </cell>
          <cell r="E109">
            <v>364</v>
          </cell>
        </row>
        <row r="110">
          <cell r="C110">
            <v>767247.17</v>
          </cell>
          <cell r="E110">
            <v>9656.7360000000008</v>
          </cell>
        </row>
        <row r="111">
          <cell r="C111">
            <v>974322.73</v>
          </cell>
          <cell r="E111">
            <v>12082.848</v>
          </cell>
        </row>
        <row r="112">
          <cell r="C112">
            <v>1045327.53</v>
          </cell>
          <cell r="E112">
            <v>8480.24</v>
          </cell>
        </row>
        <row r="113">
          <cell r="C113">
            <v>811870</v>
          </cell>
          <cell r="E113">
            <v>3336</v>
          </cell>
        </row>
        <row r="114">
          <cell r="C114">
            <v>7337678.29</v>
          </cell>
          <cell r="E114">
            <v>47141.94</v>
          </cell>
        </row>
        <row r="115">
          <cell r="C115">
            <v>217550</v>
          </cell>
          <cell r="E115">
            <v>930</v>
          </cell>
        </row>
        <row r="116">
          <cell r="C116">
            <v>4447709.12</v>
          </cell>
          <cell r="E116">
            <v>24199.34</v>
          </cell>
        </row>
        <row r="117">
          <cell r="C117">
            <v>5068426.0999999996</v>
          </cell>
          <cell r="E117">
            <v>49516.800000000003</v>
          </cell>
        </row>
        <row r="118">
          <cell r="C118">
            <v>45840</v>
          </cell>
          <cell r="E118">
            <v>414</v>
          </cell>
        </row>
        <row r="119">
          <cell r="C119">
            <v>3536809</v>
          </cell>
          <cell r="E119">
            <v>12010.56</v>
          </cell>
        </row>
        <row r="120">
          <cell r="C120">
            <v>1126100</v>
          </cell>
          <cell r="E120">
            <v>4278.24</v>
          </cell>
        </row>
        <row r="121">
          <cell r="C121">
            <v>757609.5</v>
          </cell>
          <cell r="E121">
            <v>3225.6</v>
          </cell>
        </row>
        <row r="122">
          <cell r="C122">
            <v>10989</v>
          </cell>
          <cell r="E122">
            <v>98</v>
          </cell>
        </row>
        <row r="123">
          <cell r="C123">
            <v>441000</v>
          </cell>
          <cell r="E123">
            <v>16232</v>
          </cell>
        </row>
        <row r="124">
          <cell r="C124">
            <v>587143</v>
          </cell>
          <cell r="E124">
            <v>8816</v>
          </cell>
        </row>
        <row r="125">
          <cell r="C125">
            <v>2003648.14</v>
          </cell>
          <cell r="E125">
            <v>42603.7</v>
          </cell>
        </row>
        <row r="126">
          <cell r="C126">
            <v>592657.21</v>
          </cell>
          <cell r="E126">
            <v>1102</v>
          </cell>
        </row>
        <row r="127">
          <cell r="C127">
            <v>92120</v>
          </cell>
          <cell r="E127">
            <v>3528</v>
          </cell>
        </row>
        <row r="128">
          <cell r="C128">
            <v>33803.31</v>
          </cell>
          <cell r="E128">
            <v>288</v>
          </cell>
        </row>
        <row r="129">
          <cell r="C129">
            <v>12600</v>
          </cell>
          <cell r="E129">
            <v>771.12</v>
          </cell>
        </row>
        <row r="130">
          <cell r="C130">
            <v>12600</v>
          </cell>
          <cell r="E130">
            <v>400</v>
          </cell>
        </row>
        <row r="131">
          <cell r="C131">
            <v>60748</v>
          </cell>
          <cell r="E131">
            <v>1200</v>
          </cell>
        </row>
        <row r="132">
          <cell r="C132">
            <v>5971620</v>
          </cell>
          <cell r="E132">
            <v>182145.6</v>
          </cell>
        </row>
        <row r="133">
          <cell r="C133">
            <v>30071.22</v>
          </cell>
          <cell r="E133">
            <v>219</v>
          </cell>
        </row>
        <row r="134">
          <cell r="C134">
            <v>8330761.75</v>
          </cell>
          <cell r="E134">
            <v>104822.64</v>
          </cell>
        </row>
        <row r="135">
          <cell r="C135">
            <v>24947754.579999998</v>
          </cell>
          <cell r="E135">
            <v>425181.37</v>
          </cell>
        </row>
        <row r="136">
          <cell r="C136">
            <v>661260</v>
          </cell>
          <cell r="E136">
            <v>4350.72</v>
          </cell>
        </row>
        <row r="137">
          <cell r="C137">
            <v>4919657.74</v>
          </cell>
          <cell r="E137">
            <v>30831.436000000002</v>
          </cell>
        </row>
        <row r="138">
          <cell r="C138">
            <v>9568944</v>
          </cell>
          <cell r="E138">
            <v>58056.767999999996</v>
          </cell>
        </row>
        <row r="139">
          <cell r="C139">
            <v>526716.03</v>
          </cell>
          <cell r="E139">
            <v>2745</v>
          </cell>
        </row>
        <row r="140">
          <cell r="C140">
            <v>5140.5600000000004</v>
          </cell>
          <cell r="E140">
            <v>5</v>
          </cell>
        </row>
        <row r="141">
          <cell r="C141">
            <v>1365145</v>
          </cell>
          <cell r="E141">
            <v>16896.82</v>
          </cell>
        </row>
        <row r="142">
          <cell r="C142">
            <v>1038272</v>
          </cell>
          <cell r="E142">
            <v>4525.8</v>
          </cell>
        </row>
        <row r="143">
          <cell r="C143">
            <v>11370707.25</v>
          </cell>
          <cell r="E143">
            <v>159823.42000000001</v>
          </cell>
        </row>
        <row r="144">
          <cell r="C144">
            <v>735884</v>
          </cell>
          <cell r="E144">
            <v>14893</v>
          </cell>
        </row>
        <row r="145">
          <cell r="C145">
            <v>5034877.84</v>
          </cell>
          <cell r="E145">
            <v>52281.96</v>
          </cell>
        </row>
        <row r="146">
          <cell r="C146">
            <v>4424514.34</v>
          </cell>
          <cell r="E146">
            <v>124012.12</v>
          </cell>
        </row>
        <row r="147">
          <cell r="C147">
            <v>1392223</v>
          </cell>
          <cell r="E147">
            <v>61502.7</v>
          </cell>
        </row>
        <row r="148">
          <cell r="C148">
            <v>1138485</v>
          </cell>
          <cell r="E148">
            <v>32352.6</v>
          </cell>
        </row>
        <row r="149">
          <cell r="C149">
            <v>105175.1</v>
          </cell>
          <cell r="E149">
            <v>2619.84</v>
          </cell>
        </row>
        <row r="150">
          <cell r="C150">
            <v>3693426.53</v>
          </cell>
          <cell r="E150">
            <v>54288.627999999997</v>
          </cell>
        </row>
        <row r="151">
          <cell r="C151">
            <v>195520</v>
          </cell>
          <cell r="E151">
            <v>1200</v>
          </cell>
        </row>
        <row r="152">
          <cell r="C152">
            <v>406750</v>
          </cell>
          <cell r="E152">
            <v>1176.5</v>
          </cell>
        </row>
        <row r="153">
          <cell r="C153">
            <v>573300</v>
          </cell>
          <cell r="E153">
            <v>11113.2</v>
          </cell>
        </row>
        <row r="154">
          <cell r="C154">
            <v>318520.75</v>
          </cell>
          <cell r="E154">
            <v>244.74</v>
          </cell>
        </row>
        <row r="155">
          <cell r="C155">
            <v>2821172.73</v>
          </cell>
          <cell r="E155">
            <v>30612.312000000002</v>
          </cell>
        </row>
        <row r="156">
          <cell r="C156">
            <v>28965898.690000001</v>
          </cell>
          <cell r="E156">
            <v>479186.81</v>
          </cell>
        </row>
        <row r="157">
          <cell r="C157">
            <v>245498</v>
          </cell>
          <cell r="E157">
            <v>1259.5999999999999</v>
          </cell>
        </row>
        <row r="158">
          <cell r="C158">
            <v>671242.84</v>
          </cell>
          <cell r="E158">
            <v>5895.9</v>
          </cell>
        </row>
        <row r="159">
          <cell r="C159">
            <v>548650</v>
          </cell>
          <cell r="E159">
            <v>11549.5</v>
          </cell>
        </row>
        <row r="160">
          <cell r="C160">
            <v>41760</v>
          </cell>
          <cell r="E160">
            <v>720</v>
          </cell>
        </row>
        <row r="161">
          <cell r="C161">
            <v>20080</v>
          </cell>
          <cell r="E161">
            <v>90</v>
          </cell>
        </row>
        <row r="162">
          <cell r="C162">
            <v>262000</v>
          </cell>
          <cell r="E162">
            <v>1600</v>
          </cell>
        </row>
        <row r="163">
          <cell r="C163">
            <v>77840</v>
          </cell>
          <cell r="E163">
            <v>400</v>
          </cell>
        </row>
        <row r="164">
          <cell r="C164">
            <v>159339</v>
          </cell>
          <cell r="E164">
            <v>235.5</v>
          </cell>
        </row>
        <row r="165">
          <cell r="C165">
            <v>319300</v>
          </cell>
          <cell r="E165">
            <v>4800</v>
          </cell>
        </row>
        <row r="166">
          <cell r="C166">
            <v>160976.81</v>
          </cell>
          <cell r="E166">
            <v>3695</v>
          </cell>
        </row>
        <row r="167">
          <cell r="C167">
            <v>6470623.6900000004</v>
          </cell>
          <cell r="E167">
            <v>107146</v>
          </cell>
        </row>
        <row r="168">
          <cell r="C168">
            <v>516263.5</v>
          </cell>
          <cell r="E168">
            <v>4372.5</v>
          </cell>
        </row>
        <row r="169">
          <cell r="C169">
            <v>2716388.33</v>
          </cell>
          <cell r="E169">
            <v>116136.2</v>
          </cell>
        </row>
        <row r="170">
          <cell r="C170">
            <v>2115200</v>
          </cell>
          <cell r="E170">
            <v>58135.5</v>
          </cell>
        </row>
        <row r="171">
          <cell r="C171">
            <v>797531</v>
          </cell>
          <cell r="E171">
            <v>21432.799999999999</v>
          </cell>
        </row>
        <row r="172">
          <cell r="C172">
            <v>10431350</v>
          </cell>
          <cell r="E172">
            <v>206555</v>
          </cell>
        </row>
        <row r="173">
          <cell r="C173">
            <v>1112225</v>
          </cell>
          <cell r="E173">
            <v>50992</v>
          </cell>
        </row>
        <row r="174">
          <cell r="C174">
            <v>897532</v>
          </cell>
          <cell r="E174">
            <v>25904.2</v>
          </cell>
        </row>
        <row r="175">
          <cell r="C175">
            <v>19858374.120000001</v>
          </cell>
          <cell r="E175">
            <v>324930.03999999998</v>
          </cell>
        </row>
        <row r="176">
          <cell r="C176">
            <v>11622272.949999999</v>
          </cell>
          <cell r="E176">
            <v>461442.74</v>
          </cell>
        </row>
        <row r="177">
          <cell r="C177">
            <v>999878.96</v>
          </cell>
          <cell r="E177">
            <v>20909.52</v>
          </cell>
        </row>
        <row r="178">
          <cell r="C178">
            <v>12885274.310000001</v>
          </cell>
          <cell r="E178">
            <v>585866.31000000006</v>
          </cell>
        </row>
        <row r="179">
          <cell r="C179">
            <v>2938190</v>
          </cell>
          <cell r="E179">
            <v>156228.4</v>
          </cell>
        </row>
        <row r="180">
          <cell r="C180">
            <v>691.38</v>
          </cell>
          <cell r="E180">
            <v>6</v>
          </cell>
        </row>
        <row r="181">
          <cell r="C181">
            <v>249173.72</v>
          </cell>
          <cell r="E181">
            <v>13025.5</v>
          </cell>
        </row>
        <row r="182">
          <cell r="C182">
            <v>523679.07</v>
          </cell>
          <cell r="E182">
            <v>9130</v>
          </cell>
        </row>
        <row r="183">
          <cell r="C183">
            <v>7719350</v>
          </cell>
          <cell r="E183">
            <v>454000</v>
          </cell>
        </row>
        <row r="184">
          <cell r="C184">
            <v>23388974</v>
          </cell>
          <cell r="E184">
            <v>1417790</v>
          </cell>
        </row>
        <row r="185">
          <cell r="C185">
            <v>11809733.77</v>
          </cell>
          <cell r="E185">
            <v>454562</v>
          </cell>
        </row>
        <row r="186">
          <cell r="C186">
            <v>38559.31</v>
          </cell>
          <cell r="E186">
            <v>2756.28</v>
          </cell>
        </row>
        <row r="187">
          <cell r="C187">
            <v>58800</v>
          </cell>
          <cell r="E187">
            <v>12000</v>
          </cell>
        </row>
        <row r="188">
          <cell r="C188">
            <v>8753.68</v>
          </cell>
          <cell r="E188">
            <v>84.6</v>
          </cell>
        </row>
        <row r="189">
          <cell r="C189">
            <v>88946.25</v>
          </cell>
          <cell r="E189">
            <v>6930</v>
          </cell>
        </row>
        <row r="190">
          <cell r="C190">
            <v>8450</v>
          </cell>
          <cell r="E190">
            <v>7</v>
          </cell>
        </row>
        <row r="191">
          <cell r="C191">
            <v>98831</v>
          </cell>
          <cell r="E191">
            <v>998</v>
          </cell>
        </row>
        <row r="192">
          <cell r="C192">
            <v>363418.82</v>
          </cell>
          <cell r="E192">
            <v>47876</v>
          </cell>
        </row>
        <row r="193">
          <cell r="C193">
            <v>74400</v>
          </cell>
          <cell r="E193">
            <v>62000</v>
          </cell>
        </row>
        <row r="194">
          <cell r="C194">
            <v>193404</v>
          </cell>
          <cell r="E194">
            <v>22260</v>
          </cell>
        </row>
        <row r="195">
          <cell r="C195">
            <v>543960.5</v>
          </cell>
          <cell r="E195">
            <v>204540</v>
          </cell>
        </row>
        <row r="196">
          <cell r="C196">
            <v>40530</v>
          </cell>
          <cell r="E196">
            <v>2500</v>
          </cell>
        </row>
        <row r="197">
          <cell r="C197">
            <v>86400</v>
          </cell>
          <cell r="E197">
            <v>12000</v>
          </cell>
        </row>
        <row r="198">
          <cell r="C198">
            <v>388.65</v>
          </cell>
          <cell r="E198">
            <v>0.78</v>
          </cell>
        </row>
        <row r="199">
          <cell r="C199">
            <v>137161618.75999999</v>
          </cell>
          <cell r="E199">
            <v>4370453</v>
          </cell>
        </row>
        <row r="200">
          <cell r="C200">
            <v>900000</v>
          </cell>
          <cell r="E200">
            <v>36410</v>
          </cell>
        </row>
        <row r="201">
          <cell r="C201">
            <v>3937996.84</v>
          </cell>
          <cell r="E201">
            <v>71540</v>
          </cell>
        </row>
        <row r="202">
          <cell r="C202">
            <v>36956788.960000001</v>
          </cell>
          <cell r="E202">
            <v>427104.95</v>
          </cell>
        </row>
        <row r="203">
          <cell r="C203">
            <v>2291939.79</v>
          </cell>
          <cell r="E203">
            <v>26280</v>
          </cell>
        </row>
        <row r="204">
          <cell r="C204">
            <v>488482542.23000002</v>
          </cell>
          <cell r="E204">
            <v>16668522</v>
          </cell>
        </row>
        <row r="205">
          <cell r="C205">
            <v>5134126</v>
          </cell>
          <cell r="E205">
            <v>296370</v>
          </cell>
        </row>
        <row r="206">
          <cell r="C206">
            <v>4235194.26</v>
          </cell>
          <cell r="E206">
            <v>136310</v>
          </cell>
        </row>
        <row r="207">
          <cell r="C207">
            <v>33372.550000000003</v>
          </cell>
          <cell r="E207">
            <v>509.4</v>
          </cell>
        </row>
        <row r="208">
          <cell r="C208">
            <v>114000</v>
          </cell>
          <cell r="E208">
            <v>4500</v>
          </cell>
        </row>
        <row r="209">
          <cell r="C209">
            <v>5818973.5499999998</v>
          </cell>
          <cell r="E209">
            <v>224010</v>
          </cell>
        </row>
        <row r="210">
          <cell r="C210">
            <v>38977</v>
          </cell>
          <cell r="E210">
            <v>239</v>
          </cell>
        </row>
        <row r="211">
          <cell r="C211">
            <v>406687.26</v>
          </cell>
          <cell r="E211">
            <v>24990</v>
          </cell>
        </row>
        <row r="212">
          <cell r="C212">
            <v>136588435.83000001</v>
          </cell>
          <cell r="E212">
            <v>3</v>
          </cell>
        </row>
        <row r="213">
          <cell r="C213">
            <v>160000</v>
          </cell>
          <cell r="E213">
            <v>20000</v>
          </cell>
        </row>
        <row r="214">
          <cell r="C214">
            <v>2497</v>
          </cell>
          <cell r="E214">
            <v>10</v>
          </cell>
        </row>
        <row r="215">
          <cell r="C215">
            <v>1180163.2</v>
          </cell>
          <cell r="E215">
            <v>113964</v>
          </cell>
        </row>
        <row r="216">
          <cell r="C216">
            <v>720000</v>
          </cell>
          <cell r="E216">
            <v>60000</v>
          </cell>
        </row>
        <row r="217">
          <cell r="C217">
            <v>19125</v>
          </cell>
          <cell r="E217">
            <v>300</v>
          </cell>
        </row>
        <row r="218">
          <cell r="C218">
            <v>13275</v>
          </cell>
          <cell r="E218">
            <v>300</v>
          </cell>
        </row>
        <row r="219">
          <cell r="C219">
            <v>181300</v>
          </cell>
          <cell r="E219">
            <v>3700</v>
          </cell>
        </row>
        <row r="220">
          <cell r="C220">
            <v>128000</v>
          </cell>
          <cell r="E220">
            <v>40000</v>
          </cell>
        </row>
        <row r="221">
          <cell r="C221">
            <v>4000</v>
          </cell>
          <cell r="E221">
            <v>500</v>
          </cell>
        </row>
        <row r="222">
          <cell r="C222">
            <v>31939985.050000001</v>
          </cell>
          <cell r="E222">
            <v>365923.68</v>
          </cell>
        </row>
        <row r="223">
          <cell r="C223">
            <v>36900</v>
          </cell>
          <cell r="E223">
            <v>760</v>
          </cell>
        </row>
        <row r="224">
          <cell r="C224">
            <v>663364</v>
          </cell>
          <cell r="E224">
            <v>4351.2</v>
          </cell>
        </row>
        <row r="225">
          <cell r="C225">
            <v>9646.56</v>
          </cell>
          <cell r="E225">
            <v>96</v>
          </cell>
        </row>
        <row r="226">
          <cell r="C226">
            <v>474500</v>
          </cell>
          <cell r="E226">
            <v>11540</v>
          </cell>
        </row>
        <row r="227">
          <cell r="C227">
            <v>258616.38</v>
          </cell>
          <cell r="E227">
            <v>873.6</v>
          </cell>
        </row>
        <row r="228">
          <cell r="C228">
            <v>3753</v>
          </cell>
          <cell r="E228">
            <v>24</v>
          </cell>
        </row>
        <row r="229">
          <cell r="C229">
            <v>91057.04</v>
          </cell>
          <cell r="E229">
            <v>1745</v>
          </cell>
        </row>
        <row r="230">
          <cell r="C230">
            <v>106407</v>
          </cell>
          <cell r="E230">
            <v>178</v>
          </cell>
        </row>
        <row r="231">
          <cell r="C231">
            <v>215577</v>
          </cell>
          <cell r="E231">
            <v>32000</v>
          </cell>
        </row>
        <row r="232">
          <cell r="C232">
            <v>1330770.3</v>
          </cell>
          <cell r="E232">
            <v>78500</v>
          </cell>
        </row>
        <row r="233">
          <cell r="C233">
            <v>891000</v>
          </cell>
          <cell r="E233">
            <v>54000</v>
          </cell>
        </row>
        <row r="234">
          <cell r="C234">
            <v>10926</v>
          </cell>
          <cell r="E234">
            <v>23.22</v>
          </cell>
        </row>
        <row r="235">
          <cell r="C235">
            <v>12536100.08</v>
          </cell>
          <cell r="E235">
            <v>676300</v>
          </cell>
        </row>
        <row r="236">
          <cell r="C236">
            <v>751500</v>
          </cell>
          <cell r="E236">
            <v>44000</v>
          </cell>
        </row>
        <row r="237">
          <cell r="C237">
            <v>30735</v>
          </cell>
          <cell r="E237">
            <v>328</v>
          </cell>
        </row>
        <row r="238">
          <cell r="C238">
            <v>1510342.98</v>
          </cell>
          <cell r="E238">
            <v>13883.27</v>
          </cell>
        </row>
        <row r="239">
          <cell r="C239">
            <v>2300380</v>
          </cell>
          <cell r="E239">
            <v>22710</v>
          </cell>
        </row>
        <row r="240">
          <cell r="C240">
            <v>313616.25</v>
          </cell>
          <cell r="E240">
            <v>5250</v>
          </cell>
        </row>
        <row r="241">
          <cell r="C241">
            <v>1135</v>
          </cell>
          <cell r="E241">
            <v>25</v>
          </cell>
        </row>
        <row r="242">
          <cell r="C242">
            <v>6255.16</v>
          </cell>
          <cell r="E242">
            <v>97.2</v>
          </cell>
        </row>
        <row r="243">
          <cell r="C243">
            <v>2260</v>
          </cell>
          <cell r="E243">
            <v>10</v>
          </cell>
        </row>
        <row r="244">
          <cell r="C244">
            <v>506233.25</v>
          </cell>
          <cell r="E244">
            <v>7252</v>
          </cell>
        </row>
        <row r="245">
          <cell r="C245">
            <v>1432705.28</v>
          </cell>
          <cell r="E245">
            <v>17504</v>
          </cell>
        </row>
        <row r="246">
          <cell r="C246">
            <v>469641.91</v>
          </cell>
          <cell r="E246">
            <v>6449.44</v>
          </cell>
        </row>
        <row r="247">
          <cell r="C247">
            <v>698624.75</v>
          </cell>
          <cell r="E247">
            <v>12088</v>
          </cell>
        </row>
        <row r="248">
          <cell r="C248">
            <v>1988811.83</v>
          </cell>
          <cell r="E248">
            <v>20092.66</v>
          </cell>
        </row>
        <row r="249">
          <cell r="C249">
            <v>1158978.22</v>
          </cell>
          <cell r="E249">
            <v>44758.19</v>
          </cell>
        </row>
        <row r="250">
          <cell r="C250">
            <v>76340.87</v>
          </cell>
          <cell r="E250">
            <v>539.52800000000002</v>
          </cell>
        </row>
        <row r="251">
          <cell r="C251">
            <v>267398.25</v>
          </cell>
          <cell r="E251">
            <v>2328</v>
          </cell>
        </row>
        <row r="252">
          <cell r="C252">
            <v>111130</v>
          </cell>
          <cell r="E252">
            <v>236.8</v>
          </cell>
        </row>
        <row r="253">
          <cell r="C253">
            <v>7608.6</v>
          </cell>
          <cell r="E253">
            <v>70</v>
          </cell>
        </row>
        <row r="254">
          <cell r="C254">
            <v>90128.87</v>
          </cell>
          <cell r="E254">
            <v>1048.6199999999999</v>
          </cell>
        </row>
        <row r="255">
          <cell r="C255">
            <v>72340</v>
          </cell>
          <cell r="E255">
            <v>196</v>
          </cell>
        </row>
        <row r="256">
          <cell r="C256">
            <v>488234.56</v>
          </cell>
          <cell r="E256">
            <v>21941.599999999999</v>
          </cell>
        </row>
        <row r="257">
          <cell r="C257">
            <v>79415.77</v>
          </cell>
          <cell r="E257">
            <v>882</v>
          </cell>
        </row>
        <row r="258">
          <cell r="C258">
            <v>38680</v>
          </cell>
          <cell r="E258">
            <v>42</v>
          </cell>
        </row>
        <row r="259">
          <cell r="C259">
            <v>263752.25</v>
          </cell>
          <cell r="E259">
            <v>222.79</v>
          </cell>
        </row>
        <row r="260">
          <cell r="C260">
            <v>5342.18</v>
          </cell>
          <cell r="E260">
            <v>74.84</v>
          </cell>
        </row>
        <row r="261">
          <cell r="C261">
            <v>978748.25</v>
          </cell>
          <cell r="E261">
            <v>1956.39</v>
          </cell>
        </row>
        <row r="262">
          <cell r="C262">
            <v>985880</v>
          </cell>
          <cell r="E262">
            <v>4766.12</v>
          </cell>
        </row>
        <row r="263">
          <cell r="C263">
            <v>2903544.79</v>
          </cell>
          <cell r="E263">
            <v>22679.279999999999</v>
          </cell>
        </row>
        <row r="264">
          <cell r="C264">
            <v>2087914.37</v>
          </cell>
          <cell r="E264">
            <v>2601.4899999999998</v>
          </cell>
        </row>
        <row r="265">
          <cell r="C265">
            <v>12928083.539999999</v>
          </cell>
          <cell r="E265">
            <v>58412.42</v>
          </cell>
        </row>
        <row r="266">
          <cell r="C266">
            <v>40917.599999999999</v>
          </cell>
          <cell r="E266">
            <v>180.12</v>
          </cell>
        </row>
        <row r="267">
          <cell r="C267">
            <v>5394250.4800000004</v>
          </cell>
          <cell r="E267">
            <v>49304.26</v>
          </cell>
        </row>
        <row r="268">
          <cell r="C268">
            <v>94856</v>
          </cell>
          <cell r="E268">
            <v>405</v>
          </cell>
        </row>
        <row r="269">
          <cell r="C269">
            <v>5130</v>
          </cell>
          <cell r="E269">
            <v>50</v>
          </cell>
        </row>
        <row r="270">
          <cell r="C270">
            <v>5327289.4400000004</v>
          </cell>
          <cell r="E270">
            <v>27462.986000000001</v>
          </cell>
        </row>
        <row r="271">
          <cell r="C271">
            <v>4368</v>
          </cell>
          <cell r="E271">
            <v>1.44</v>
          </cell>
        </row>
        <row r="272">
          <cell r="C272">
            <v>2451801.92</v>
          </cell>
          <cell r="E272">
            <v>10114.26</v>
          </cell>
        </row>
        <row r="273">
          <cell r="C273">
            <v>2472125.17</v>
          </cell>
          <cell r="E273">
            <v>5535.37</v>
          </cell>
        </row>
        <row r="274">
          <cell r="C274">
            <v>935678.43</v>
          </cell>
          <cell r="E274">
            <v>1947.4</v>
          </cell>
        </row>
        <row r="275">
          <cell r="C275">
            <v>39168</v>
          </cell>
          <cell r="E275">
            <v>675.6</v>
          </cell>
        </row>
        <row r="276">
          <cell r="C276">
            <v>138460</v>
          </cell>
          <cell r="E276">
            <v>405.8</v>
          </cell>
        </row>
        <row r="277">
          <cell r="C277">
            <v>1471724.48</v>
          </cell>
          <cell r="E277">
            <v>5273.7</v>
          </cell>
        </row>
        <row r="278">
          <cell r="C278">
            <v>16655.099999999999</v>
          </cell>
          <cell r="E278">
            <v>5.75</v>
          </cell>
        </row>
        <row r="279">
          <cell r="C279">
            <v>537093.25</v>
          </cell>
          <cell r="E279">
            <v>2869.96</v>
          </cell>
        </row>
        <row r="280">
          <cell r="C280">
            <v>349773.95</v>
          </cell>
          <cell r="E280">
            <v>1836.46</v>
          </cell>
        </row>
        <row r="281">
          <cell r="C281">
            <v>48455.57</v>
          </cell>
          <cell r="E281">
            <v>610.5</v>
          </cell>
        </row>
        <row r="282">
          <cell r="C282">
            <v>20024</v>
          </cell>
          <cell r="E282">
            <v>318</v>
          </cell>
        </row>
        <row r="283">
          <cell r="C283">
            <v>5736406.2999999998</v>
          </cell>
          <cell r="E283">
            <v>35903.58</v>
          </cell>
        </row>
        <row r="284">
          <cell r="C284">
            <v>4693.7700000000004</v>
          </cell>
          <cell r="E284">
            <v>72.92</v>
          </cell>
        </row>
        <row r="285">
          <cell r="C285">
            <v>1099534.5</v>
          </cell>
          <cell r="E285">
            <v>4174.25</v>
          </cell>
        </row>
        <row r="286">
          <cell r="C286">
            <v>23950.86</v>
          </cell>
          <cell r="E286">
            <v>170.76</v>
          </cell>
        </row>
        <row r="287">
          <cell r="C287">
            <v>52200</v>
          </cell>
          <cell r="E287">
            <v>275.39999999999998</v>
          </cell>
        </row>
        <row r="288">
          <cell r="C288">
            <v>2653778.1</v>
          </cell>
          <cell r="E288">
            <v>18876.810000000001</v>
          </cell>
        </row>
        <row r="289">
          <cell r="C289">
            <v>356697.5</v>
          </cell>
          <cell r="E289">
            <v>10460</v>
          </cell>
        </row>
        <row r="290">
          <cell r="C290">
            <v>4419503.2699999996</v>
          </cell>
          <cell r="E290">
            <v>122754.88</v>
          </cell>
        </row>
        <row r="291">
          <cell r="C291">
            <v>595094.66</v>
          </cell>
          <cell r="E291">
            <v>22309.804</v>
          </cell>
        </row>
        <row r="292">
          <cell r="C292">
            <v>16050</v>
          </cell>
          <cell r="E292">
            <v>228</v>
          </cell>
        </row>
        <row r="293">
          <cell r="C293">
            <v>4743202.8099999996</v>
          </cell>
          <cell r="E293">
            <v>128207.7</v>
          </cell>
        </row>
        <row r="294">
          <cell r="C294">
            <v>1764933.61</v>
          </cell>
          <cell r="E294">
            <v>61148.480000000003</v>
          </cell>
        </row>
        <row r="295">
          <cell r="C295">
            <v>1423833</v>
          </cell>
          <cell r="E295">
            <v>31848.69</v>
          </cell>
        </row>
        <row r="296">
          <cell r="C296">
            <v>2018968.85</v>
          </cell>
          <cell r="E296">
            <v>41180.06</v>
          </cell>
        </row>
        <row r="297">
          <cell r="C297">
            <v>2446270.9</v>
          </cell>
          <cell r="E297">
            <v>42988.63</v>
          </cell>
        </row>
        <row r="298">
          <cell r="C298">
            <v>7500</v>
          </cell>
          <cell r="E298">
            <v>440.52</v>
          </cell>
        </row>
        <row r="299">
          <cell r="C299">
            <v>9375</v>
          </cell>
          <cell r="E299">
            <v>312</v>
          </cell>
        </row>
        <row r="300">
          <cell r="C300">
            <v>260580.21</v>
          </cell>
          <cell r="E300">
            <v>3760.8</v>
          </cell>
        </row>
        <row r="301">
          <cell r="C301">
            <v>6558498.54</v>
          </cell>
          <cell r="E301">
            <v>74744.899999999994</v>
          </cell>
        </row>
        <row r="302">
          <cell r="C302">
            <v>2911328.94</v>
          </cell>
          <cell r="E302">
            <v>64578.78</v>
          </cell>
        </row>
        <row r="303">
          <cell r="C303">
            <v>968919.75</v>
          </cell>
          <cell r="E303">
            <v>10093.200000000001</v>
          </cell>
        </row>
        <row r="304">
          <cell r="C304">
            <v>159600</v>
          </cell>
          <cell r="E304">
            <v>4000</v>
          </cell>
        </row>
        <row r="305">
          <cell r="C305">
            <v>300531.23</v>
          </cell>
          <cell r="E305">
            <v>6214.92</v>
          </cell>
        </row>
        <row r="306">
          <cell r="C306">
            <v>670846.66</v>
          </cell>
          <cell r="E306">
            <v>7641.5</v>
          </cell>
        </row>
        <row r="307">
          <cell r="C307">
            <v>25440.06</v>
          </cell>
          <cell r="E307">
            <v>511.2</v>
          </cell>
        </row>
        <row r="308">
          <cell r="C308">
            <v>10640</v>
          </cell>
          <cell r="E308">
            <v>144</v>
          </cell>
        </row>
        <row r="309">
          <cell r="C309">
            <v>22860</v>
          </cell>
          <cell r="E309">
            <v>195.42</v>
          </cell>
        </row>
        <row r="310">
          <cell r="C310">
            <v>6729</v>
          </cell>
          <cell r="E310">
            <v>30</v>
          </cell>
        </row>
        <row r="311">
          <cell r="C311">
            <v>17142.68</v>
          </cell>
          <cell r="E311">
            <v>303</v>
          </cell>
        </row>
        <row r="312">
          <cell r="C312">
            <v>573381.5</v>
          </cell>
          <cell r="E312">
            <v>3562.3</v>
          </cell>
        </row>
        <row r="313">
          <cell r="C313">
            <v>45538.75</v>
          </cell>
          <cell r="E313">
            <v>561.12</v>
          </cell>
        </row>
        <row r="314">
          <cell r="C314">
            <v>144412.5</v>
          </cell>
          <cell r="E314">
            <v>750</v>
          </cell>
        </row>
        <row r="315">
          <cell r="C315">
            <v>686600.25</v>
          </cell>
          <cell r="E315">
            <v>4094.7</v>
          </cell>
        </row>
        <row r="316">
          <cell r="C316">
            <v>230308</v>
          </cell>
          <cell r="E316">
            <v>400</v>
          </cell>
        </row>
        <row r="317">
          <cell r="C317">
            <v>36975.980000000003</v>
          </cell>
          <cell r="E317">
            <v>255.6</v>
          </cell>
        </row>
        <row r="318">
          <cell r="C318">
            <v>10615</v>
          </cell>
          <cell r="E318">
            <v>12</v>
          </cell>
        </row>
        <row r="319">
          <cell r="C319">
            <v>183000</v>
          </cell>
          <cell r="E319">
            <v>1400</v>
          </cell>
        </row>
        <row r="320">
          <cell r="C320">
            <v>44776</v>
          </cell>
          <cell r="E320">
            <v>492</v>
          </cell>
        </row>
        <row r="321">
          <cell r="C321">
            <v>139320</v>
          </cell>
          <cell r="E321">
            <v>1620</v>
          </cell>
        </row>
        <row r="322">
          <cell r="C322">
            <v>4953</v>
          </cell>
          <cell r="E322">
            <v>48</v>
          </cell>
        </row>
        <row r="323">
          <cell r="C323">
            <v>24000</v>
          </cell>
          <cell r="E323">
            <v>450</v>
          </cell>
        </row>
        <row r="324">
          <cell r="C324">
            <v>926580.78</v>
          </cell>
          <cell r="E324">
            <v>21184.226999999999</v>
          </cell>
        </row>
        <row r="325">
          <cell r="C325">
            <v>2787619.69</v>
          </cell>
          <cell r="E325">
            <v>36490.86</v>
          </cell>
        </row>
        <row r="326">
          <cell r="C326">
            <v>3177.12</v>
          </cell>
          <cell r="E326">
            <v>145.86000000000001</v>
          </cell>
        </row>
        <row r="327">
          <cell r="C327">
            <v>344378.25</v>
          </cell>
          <cell r="E327">
            <v>5203</v>
          </cell>
        </row>
        <row r="328">
          <cell r="C328">
            <v>47300</v>
          </cell>
          <cell r="E328">
            <v>1320</v>
          </cell>
        </row>
        <row r="329">
          <cell r="C329">
            <v>63220.56</v>
          </cell>
          <cell r="E329">
            <v>467.04</v>
          </cell>
        </row>
        <row r="330">
          <cell r="C330">
            <v>433599.6</v>
          </cell>
          <cell r="E330">
            <v>6783.85</v>
          </cell>
        </row>
        <row r="331">
          <cell r="C331">
            <v>25450</v>
          </cell>
          <cell r="E331">
            <v>3000</v>
          </cell>
        </row>
        <row r="332">
          <cell r="C332">
            <v>4100</v>
          </cell>
          <cell r="E332">
            <v>500</v>
          </cell>
        </row>
        <row r="333">
          <cell r="C333">
            <v>479187.38</v>
          </cell>
          <cell r="E333">
            <v>3268.2</v>
          </cell>
        </row>
        <row r="334">
          <cell r="C334">
            <v>15897</v>
          </cell>
          <cell r="E334">
            <v>180</v>
          </cell>
        </row>
        <row r="335">
          <cell r="C335">
            <v>12024</v>
          </cell>
          <cell r="E335">
            <v>27.2</v>
          </cell>
        </row>
        <row r="336">
          <cell r="C336">
            <v>10004</v>
          </cell>
          <cell r="E336">
            <v>167</v>
          </cell>
        </row>
        <row r="337">
          <cell r="C337">
            <v>965705.17</v>
          </cell>
          <cell r="E337">
            <v>160675.42000000001</v>
          </cell>
        </row>
        <row r="338">
          <cell r="C338">
            <v>78337.5</v>
          </cell>
          <cell r="E338">
            <v>900</v>
          </cell>
        </row>
        <row r="339">
          <cell r="C339">
            <v>2388568.62</v>
          </cell>
          <cell r="E339">
            <v>187471</v>
          </cell>
        </row>
        <row r="340">
          <cell r="C340">
            <v>5060</v>
          </cell>
          <cell r="E340">
            <v>124.8</v>
          </cell>
        </row>
        <row r="341">
          <cell r="C341">
            <v>116000</v>
          </cell>
          <cell r="E341">
            <v>1000</v>
          </cell>
        </row>
        <row r="342">
          <cell r="C342">
            <v>6146352.3399999999</v>
          </cell>
          <cell r="E342">
            <v>150000</v>
          </cell>
        </row>
        <row r="343">
          <cell r="C343">
            <v>1232092.71</v>
          </cell>
          <cell r="E343">
            <v>30000</v>
          </cell>
        </row>
        <row r="344">
          <cell r="C344">
            <v>13920</v>
          </cell>
          <cell r="E344">
            <v>240</v>
          </cell>
        </row>
        <row r="345">
          <cell r="C345">
            <v>3649932</v>
          </cell>
          <cell r="E345">
            <v>64003.6</v>
          </cell>
        </row>
        <row r="346">
          <cell r="C346">
            <v>18642</v>
          </cell>
          <cell r="E346">
            <v>72</v>
          </cell>
        </row>
        <row r="347">
          <cell r="C347">
            <v>3100</v>
          </cell>
          <cell r="E347">
            <v>10</v>
          </cell>
        </row>
        <row r="348">
          <cell r="C348">
            <v>545300</v>
          </cell>
          <cell r="E348">
            <v>9500.7000000000007</v>
          </cell>
        </row>
        <row r="349">
          <cell r="C349">
            <v>609600</v>
          </cell>
          <cell r="E349">
            <v>2000</v>
          </cell>
        </row>
        <row r="350">
          <cell r="C350">
            <v>21976</v>
          </cell>
          <cell r="E350">
            <v>62</v>
          </cell>
        </row>
        <row r="351">
          <cell r="C351">
            <v>1346469.93</v>
          </cell>
          <cell r="E351">
            <v>25309.040000000001</v>
          </cell>
        </row>
        <row r="352">
          <cell r="C352">
            <v>86722.91</v>
          </cell>
          <cell r="E352">
            <v>1715.78</v>
          </cell>
        </row>
        <row r="353">
          <cell r="C353">
            <v>690595.56</v>
          </cell>
          <cell r="E353">
            <v>6369.45</v>
          </cell>
        </row>
        <row r="354">
          <cell r="C354">
            <v>2252.12</v>
          </cell>
          <cell r="E354">
            <v>8.6999999999999993</v>
          </cell>
        </row>
        <row r="355">
          <cell r="C355">
            <v>404941.53</v>
          </cell>
          <cell r="E355">
            <v>5558.15</v>
          </cell>
        </row>
        <row r="356">
          <cell r="C356">
            <v>92663.21</v>
          </cell>
          <cell r="E356">
            <v>1381.5</v>
          </cell>
        </row>
        <row r="357">
          <cell r="C357">
            <v>102582.46</v>
          </cell>
          <cell r="E357">
            <v>400</v>
          </cell>
        </row>
        <row r="358">
          <cell r="C358">
            <v>28332</v>
          </cell>
          <cell r="E358">
            <v>374.4</v>
          </cell>
        </row>
        <row r="359">
          <cell r="C359">
            <v>12950</v>
          </cell>
          <cell r="E359">
            <v>65</v>
          </cell>
        </row>
        <row r="360">
          <cell r="C360">
            <v>329161.86</v>
          </cell>
          <cell r="E360">
            <v>269</v>
          </cell>
        </row>
        <row r="361">
          <cell r="C361">
            <v>1457444.78</v>
          </cell>
          <cell r="E361">
            <v>18989.5</v>
          </cell>
        </row>
        <row r="362">
          <cell r="C362">
            <v>3120</v>
          </cell>
          <cell r="E362">
            <v>57</v>
          </cell>
        </row>
        <row r="363">
          <cell r="C363">
            <v>320</v>
          </cell>
          <cell r="E363">
            <v>5</v>
          </cell>
        </row>
        <row r="364">
          <cell r="C364">
            <v>52250</v>
          </cell>
          <cell r="E364">
            <v>520</v>
          </cell>
        </row>
        <row r="365">
          <cell r="C365">
            <v>1977527.94</v>
          </cell>
          <cell r="E365">
            <v>7968.7960000000003</v>
          </cell>
        </row>
        <row r="366">
          <cell r="C366">
            <v>4005343.86</v>
          </cell>
          <cell r="E366">
            <v>61045.2</v>
          </cell>
        </row>
        <row r="367">
          <cell r="C367">
            <v>7359.2</v>
          </cell>
          <cell r="E367">
            <v>148</v>
          </cell>
        </row>
        <row r="368">
          <cell r="C368">
            <v>2148.75</v>
          </cell>
          <cell r="E368">
            <v>6.2</v>
          </cell>
        </row>
        <row r="369">
          <cell r="C369">
            <v>58960.58</v>
          </cell>
          <cell r="E369">
            <v>390.4</v>
          </cell>
        </row>
        <row r="370">
          <cell r="C370">
            <v>18540</v>
          </cell>
          <cell r="E370">
            <v>384</v>
          </cell>
        </row>
        <row r="371">
          <cell r="C371">
            <v>201812.01</v>
          </cell>
          <cell r="E371">
            <v>669.1</v>
          </cell>
        </row>
        <row r="372">
          <cell r="C372">
            <v>40000</v>
          </cell>
          <cell r="E372">
            <v>269</v>
          </cell>
        </row>
        <row r="373">
          <cell r="C373">
            <v>6912</v>
          </cell>
          <cell r="E373">
            <v>43.8</v>
          </cell>
        </row>
        <row r="374">
          <cell r="C374">
            <v>75094.080000000002</v>
          </cell>
          <cell r="E374">
            <v>120.19</v>
          </cell>
        </row>
        <row r="375">
          <cell r="C375">
            <v>378546</v>
          </cell>
          <cell r="E375">
            <v>2260.38</v>
          </cell>
        </row>
        <row r="376">
          <cell r="C376">
            <v>14382776.99</v>
          </cell>
          <cell r="E376">
            <v>150148.01</v>
          </cell>
        </row>
        <row r="377">
          <cell r="C377">
            <v>1536911</v>
          </cell>
          <cell r="E377">
            <v>17245</v>
          </cell>
        </row>
        <row r="378">
          <cell r="C378">
            <v>5682364.9000000004</v>
          </cell>
          <cell r="E378">
            <v>90589</v>
          </cell>
        </row>
        <row r="379">
          <cell r="C379">
            <v>44291063.689999998</v>
          </cell>
          <cell r="E379">
            <v>663241.14</v>
          </cell>
        </row>
        <row r="380">
          <cell r="C380">
            <v>11862824.949999999</v>
          </cell>
          <cell r="E380">
            <v>168141.16</v>
          </cell>
        </row>
        <row r="381">
          <cell r="C381">
            <v>3756929.52</v>
          </cell>
          <cell r="E381">
            <v>44813.8</v>
          </cell>
        </row>
        <row r="382">
          <cell r="C382">
            <v>4217091.1100000003</v>
          </cell>
          <cell r="E382">
            <v>48510.78</v>
          </cell>
        </row>
        <row r="383">
          <cell r="C383">
            <v>35994</v>
          </cell>
          <cell r="E383">
            <v>134</v>
          </cell>
        </row>
        <row r="384">
          <cell r="C384">
            <v>93209.76</v>
          </cell>
          <cell r="E384">
            <v>398</v>
          </cell>
        </row>
        <row r="385">
          <cell r="C385">
            <v>2947621.69</v>
          </cell>
          <cell r="E385">
            <v>27378.28</v>
          </cell>
        </row>
        <row r="386">
          <cell r="C386">
            <v>976917.33</v>
          </cell>
          <cell r="E386">
            <v>10176.9</v>
          </cell>
        </row>
        <row r="387">
          <cell r="C387">
            <v>2214834.89</v>
          </cell>
          <cell r="E387">
            <v>16269.05</v>
          </cell>
        </row>
        <row r="388">
          <cell r="C388">
            <v>353331.46</v>
          </cell>
          <cell r="E388">
            <v>3970.44</v>
          </cell>
        </row>
        <row r="389">
          <cell r="C389">
            <v>430999.5</v>
          </cell>
          <cell r="E389">
            <v>4074.99</v>
          </cell>
        </row>
        <row r="390">
          <cell r="C390">
            <v>20629.5</v>
          </cell>
          <cell r="E390">
            <v>147.6</v>
          </cell>
        </row>
        <row r="391">
          <cell r="C391">
            <v>18529.7</v>
          </cell>
          <cell r="E391">
            <v>100.5</v>
          </cell>
        </row>
        <row r="392">
          <cell r="C392">
            <v>940</v>
          </cell>
          <cell r="E392">
            <v>2.38</v>
          </cell>
        </row>
        <row r="393">
          <cell r="C393">
            <v>5750</v>
          </cell>
          <cell r="E393">
            <v>32</v>
          </cell>
        </row>
        <row r="394">
          <cell r="C394">
            <v>770</v>
          </cell>
          <cell r="E394">
            <v>0.3</v>
          </cell>
        </row>
        <row r="395">
          <cell r="C395">
            <v>1390</v>
          </cell>
          <cell r="E395">
            <v>10.24</v>
          </cell>
        </row>
        <row r="396">
          <cell r="C396">
            <v>16873.05</v>
          </cell>
          <cell r="E396">
            <v>350.56</v>
          </cell>
        </row>
        <row r="397">
          <cell r="C397">
            <v>2093119.76</v>
          </cell>
          <cell r="E397">
            <v>2426.69</v>
          </cell>
        </row>
        <row r="398">
          <cell r="C398">
            <v>7379.52</v>
          </cell>
          <cell r="E398">
            <v>2.82</v>
          </cell>
        </row>
        <row r="399">
          <cell r="C399">
            <v>259544.54</v>
          </cell>
          <cell r="E399">
            <v>2912.48</v>
          </cell>
        </row>
        <row r="400">
          <cell r="C400">
            <v>4942.08</v>
          </cell>
          <cell r="E400">
            <v>2.6749999999999998</v>
          </cell>
        </row>
        <row r="401">
          <cell r="C401">
            <v>10141.129999999999</v>
          </cell>
          <cell r="E401">
            <v>7.05</v>
          </cell>
        </row>
        <row r="402">
          <cell r="C402">
            <v>1724</v>
          </cell>
          <cell r="E402">
            <v>2.1760000000000002</v>
          </cell>
        </row>
        <row r="403">
          <cell r="C403">
            <v>6335.14</v>
          </cell>
          <cell r="E403">
            <v>8.8829999999999991</v>
          </cell>
        </row>
        <row r="404">
          <cell r="C404">
            <v>32498.75</v>
          </cell>
          <cell r="E404">
            <v>582.04999999999995</v>
          </cell>
        </row>
        <row r="405">
          <cell r="C405">
            <v>344.01</v>
          </cell>
          <cell r="E405">
            <v>0.65</v>
          </cell>
        </row>
        <row r="406">
          <cell r="C406">
            <v>353982.61</v>
          </cell>
          <cell r="E406">
            <v>1580.05</v>
          </cell>
        </row>
        <row r="407">
          <cell r="C407">
            <v>1692269.5</v>
          </cell>
          <cell r="E407">
            <v>10394.200000000001</v>
          </cell>
        </row>
        <row r="408">
          <cell r="C408">
            <v>2559127</v>
          </cell>
          <cell r="E408">
            <v>21455.3</v>
          </cell>
        </row>
        <row r="409">
          <cell r="C409">
            <v>2534250.4</v>
          </cell>
          <cell r="E409">
            <v>16995.080000000002</v>
          </cell>
        </row>
        <row r="410">
          <cell r="C410">
            <v>9478465</v>
          </cell>
          <cell r="E410">
            <v>63241</v>
          </cell>
        </row>
        <row r="411">
          <cell r="C411">
            <v>134045</v>
          </cell>
          <cell r="E411">
            <v>639.5</v>
          </cell>
        </row>
        <row r="412">
          <cell r="C412">
            <v>202400</v>
          </cell>
          <cell r="E412">
            <v>950</v>
          </cell>
        </row>
        <row r="413">
          <cell r="C413">
            <v>54300</v>
          </cell>
          <cell r="E413">
            <v>600</v>
          </cell>
        </row>
        <row r="414">
          <cell r="C414">
            <v>5932215.5</v>
          </cell>
          <cell r="E414">
            <v>73705</v>
          </cell>
        </row>
        <row r="415">
          <cell r="C415">
            <v>28570</v>
          </cell>
          <cell r="E415">
            <v>290</v>
          </cell>
        </row>
        <row r="416">
          <cell r="C416">
            <v>155595</v>
          </cell>
          <cell r="E416">
            <v>4692</v>
          </cell>
        </row>
        <row r="417">
          <cell r="C417">
            <v>102511.25</v>
          </cell>
          <cell r="E417">
            <v>418.5</v>
          </cell>
        </row>
        <row r="418">
          <cell r="C418">
            <v>834600</v>
          </cell>
          <cell r="E418">
            <v>35100</v>
          </cell>
        </row>
        <row r="419">
          <cell r="C419">
            <v>46358.75</v>
          </cell>
          <cell r="E419">
            <v>229.1</v>
          </cell>
        </row>
        <row r="420">
          <cell r="C420">
            <v>81790</v>
          </cell>
          <cell r="E420">
            <v>620</v>
          </cell>
        </row>
        <row r="421">
          <cell r="C421">
            <v>110696.76</v>
          </cell>
          <cell r="E421">
            <v>1086.8</v>
          </cell>
        </row>
        <row r="422">
          <cell r="C422">
            <v>325650</v>
          </cell>
          <cell r="E422">
            <v>722</v>
          </cell>
        </row>
        <row r="423">
          <cell r="C423">
            <v>312525.49</v>
          </cell>
          <cell r="E423">
            <v>2435.36</v>
          </cell>
        </row>
        <row r="424">
          <cell r="C424">
            <v>990000</v>
          </cell>
          <cell r="E424">
            <v>1265</v>
          </cell>
        </row>
        <row r="425">
          <cell r="C425">
            <v>211.06</v>
          </cell>
          <cell r="E425">
            <v>0.84</v>
          </cell>
        </row>
        <row r="426">
          <cell r="C426">
            <v>3525</v>
          </cell>
          <cell r="E426">
            <v>60</v>
          </cell>
        </row>
        <row r="427">
          <cell r="C427">
            <v>24814</v>
          </cell>
          <cell r="E427">
            <v>8.1170000000000009</v>
          </cell>
        </row>
        <row r="428">
          <cell r="C428">
            <v>5.78</v>
          </cell>
          <cell r="E428">
            <v>0.02</v>
          </cell>
        </row>
        <row r="429">
          <cell r="C429">
            <v>33190</v>
          </cell>
          <cell r="E429">
            <v>0.2</v>
          </cell>
        </row>
        <row r="430">
          <cell r="C430">
            <v>109594.7</v>
          </cell>
          <cell r="E430">
            <v>28.495999999999999</v>
          </cell>
        </row>
        <row r="431">
          <cell r="C431">
            <v>85883.45</v>
          </cell>
          <cell r="E431">
            <v>287.07799999999997</v>
          </cell>
        </row>
        <row r="432">
          <cell r="C432">
            <v>754093</v>
          </cell>
          <cell r="E432">
            <v>10240</v>
          </cell>
        </row>
        <row r="433">
          <cell r="C433">
            <v>4596</v>
          </cell>
          <cell r="E433">
            <v>31.5</v>
          </cell>
        </row>
        <row r="434">
          <cell r="C434">
            <v>44148.74</v>
          </cell>
          <cell r="E434">
            <v>563.29999999999995</v>
          </cell>
        </row>
        <row r="435">
          <cell r="C435">
            <v>32788.35</v>
          </cell>
          <cell r="E435">
            <v>26.204999999999998</v>
          </cell>
        </row>
        <row r="436">
          <cell r="C436">
            <v>86391</v>
          </cell>
          <cell r="E436">
            <v>1986</v>
          </cell>
        </row>
        <row r="437">
          <cell r="C437">
            <v>5</v>
          </cell>
          <cell r="E437">
            <v>10.68</v>
          </cell>
        </row>
        <row r="438">
          <cell r="C438">
            <v>7200</v>
          </cell>
          <cell r="E438">
            <v>60</v>
          </cell>
        </row>
        <row r="439">
          <cell r="C439">
            <v>3250</v>
          </cell>
          <cell r="E439">
            <v>12</v>
          </cell>
        </row>
        <row r="440">
          <cell r="C440">
            <v>7858.8</v>
          </cell>
          <cell r="E440">
            <v>40</v>
          </cell>
        </row>
        <row r="441">
          <cell r="C441">
            <v>925</v>
          </cell>
          <cell r="E441">
            <v>10</v>
          </cell>
        </row>
        <row r="442">
          <cell r="C442">
            <v>471604.2</v>
          </cell>
          <cell r="E442">
            <v>29984.400000000001</v>
          </cell>
        </row>
        <row r="443">
          <cell r="C443">
            <v>401430</v>
          </cell>
          <cell r="E443">
            <v>21485</v>
          </cell>
        </row>
        <row r="444">
          <cell r="C444">
            <v>471345</v>
          </cell>
          <cell r="E444">
            <v>30152.5</v>
          </cell>
        </row>
        <row r="445">
          <cell r="C445">
            <v>414.65</v>
          </cell>
          <cell r="E445">
            <v>2.1</v>
          </cell>
        </row>
        <row r="446">
          <cell r="C446">
            <v>2356.5</v>
          </cell>
          <cell r="E446">
            <v>18</v>
          </cell>
        </row>
        <row r="447">
          <cell r="C447">
            <v>142</v>
          </cell>
          <cell r="E447">
            <v>0.8</v>
          </cell>
        </row>
        <row r="448">
          <cell r="C448">
            <v>13440</v>
          </cell>
          <cell r="E448">
            <v>33</v>
          </cell>
        </row>
        <row r="449">
          <cell r="C449">
            <v>19800</v>
          </cell>
          <cell r="E449">
            <v>450</v>
          </cell>
        </row>
        <row r="450">
          <cell r="C450">
            <v>1081375.6299999999</v>
          </cell>
          <cell r="E450">
            <v>30395.7</v>
          </cell>
        </row>
        <row r="451">
          <cell r="C451">
            <v>31500</v>
          </cell>
          <cell r="E451">
            <v>250</v>
          </cell>
        </row>
        <row r="452">
          <cell r="C452">
            <v>225675.75</v>
          </cell>
          <cell r="E452">
            <v>1258</v>
          </cell>
        </row>
        <row r="453">
          <cell r="C453">
            <v>97669.5</v>
          </cell>
          <cell r="E453">
            <v>86.2</v>
          </cell>
        </row>
        <row r="454">
          <cell r="C454">
            <v>827967.5</v>
          </cell>
          <cell r="E454">
            <v>12047</v>
          </cell>
        </row>
        <row r="455">
          <cell r="C455">
            <v>23678958.940000001</v>
          </cell>
          <cell r="E455">
            <v>1478784</v>
          </cell>
        </row>
        <row r="456">
          <cell r="C456">
            <v>29400</v>
          </cell>
          <cell r="E456">
            <v>2310</v>
          </cell>
        </row>
        <row r="457">
          <cell r="C457">
            <v>6900</v>
          </cell>
          <cell r="E457">
            <v>48</v>
          </cell>
        </row>
        <row r="458">
          <cell r="C458">
            <v>2046.25</v>
          </cell>
          <cell r="E458">
            <v>10</v>
          </cell>
        </row>
        <row r="459">
          <cell r="C459">
            <v>107597.25</v>
          </cell>
          <cell r="E459">
            <v>961.91</v>
          </cell>
        </row>
        <row r="460">
          <cell r="C460">
            <v>178715.51999999999</v>
          </cell>
          <cell r="E460">
            <v>1224.67</v>
          </cell>
        </row>
        <row r="461">
          <cell r="C461">
            <v>78145.13</v>
          </cell>
          <cell r="E461">
            <v>800</v>
          </cell>
        </row>
        <row r="462">
          <cell r="C462">
            <v>1518</v>
          </cell>
          <cell r="E462">
            <v>8</v>
          </cell>
        </row>
        <row r="463">
          <cell r="C463">
            <v>40230</v>
          </cell>
          <cell r="E463">
            <v>242</v>
          </cell>
        </row>
        <row r="464">
          <cell r="C464">
            <v>1815994.31</v>
          </cell>
          <cell r="E464">
            <v>42608.800000000003</v>
          </cell>
        </row>
        <row r="465">
          <cell r="C465">
            <v>108256.19</v>
          </cell>
          <cell r="E465">
            <v>720.5</v>
          </cell>
        </row>
        <row r="466">
          <cell r="C466">
            <v>54538.73</v>
          </cell>
          <cell r="E466">
            <v>711.1</v>
          </cell>
        </row>
        <row r="467">
          <cell r="C467">
            <v>1800</v>
          </cell>
          <cell r="E467">
            <v>36</v>
          </cell>
        </row>
        <row r="468">
          <cell r="C468">
            <v>4715</v>
          </cell>
          <cell r="E468">
            <v>42</v>
          </cell>
        </row>
        <row r="469">
          <cell r="C469">
            <v>10020</v>
          </cell>
          <cell r="E469">
            <v>210</v>
          </cell>
        </row>
        <row r="470">
          <cell r="C470">
            <v>52386.77</v>
          </cell>
          <cell r="E470">
            <v>22.821999999999999</v>
          </cell>
        </row>
        <row r="471">
          <cell r="C471">
            <v>17019.14</v>
          </cell>
          <cell r="E471">
            <v>144</v>
          </cell>
        </row>
        <row r="472">
          <cell r="C472">
            <v>425</v>
          </cell>
          <cell r="E472">
            <v>5</v>
          </cell>
        </row>
        <row r="473">
          <cell r="C473">
            <v>81800</v>
          </cell>
          <cell r="E473">
            <v>950</v>
          </cell>
        </row>
        <row r="474">
          <cell r="C474">
            <v>21441.65</v>
          </cell>
          <cell r="E474">
            <v>89</v>
          </cell>
        </row>
        <row r="475">
          <cell r="C475">
            <v>8865.5</v>
          </cell>
          <cell r="E475">
            <v>48</v>
          </cell>
        </row>
        <row r="476">
          <cell r="C476">
            <v>17070.47</v>
          </cell>
          <cell r="E476">
            <v>3.008</v>
          </cell>
        </row>
        <row r="477">
          <cell r="C477">
            <v>2859.87</v>
          </cell>
          <cell r="E477">
            <v>39.97</v>
          </cell>
        </row>
        <row r="478">
          <cell r="C478">
            <v>1054</v>
          </cell>
          <cell r="E478">
            <v>80</v>
          </cell>
        </row>
        <row r="479">
          <cell r="C479">
            <v>10</v>
          </cell>
          <cell r="E479">
            <v>10</v>
          </cell>
        </row>
        <row r="480">
          <cell r="C480">
            <v>7500</v>
          </cell>
          <cell r="E480">
            <v>200</v>
          </cell>
        </row>
        <row r="481">
          <cell r="C481">
            <v>80660</v>
          </cell>
          <cell r="E481">
            <v>303.55</v>
          </cell>
        </row>
        <row r="482">
          <cell r="C482">
            <v>1092.5999999999999</v>
          </cell>
          <cell r="E482">
            <v>2.76</v>
          </cell>
        </row>
        <row r="483">
          <cell r="C483">
            <v>6584.4</v>
          </cell>
          <cell r="E483">
            <v>15</v>
          </cell>
        </row>
        <row r="484">
          <cell r="C484">
            <v>600010</v>
          </cell>
          <cell r="E484">
            <v>6162.643</v>
          </cell>
        </row>
        <row r="485">
          <cell r="C485">
            <v>391564.83</v>
          </cell>
          <cell r="E485">
            <v>4849.1000000000004</v>
          </cell>
        </row>
        <row r="486">
          <cell r="C486">
            <v>41036</v>
          </cell>
          <cell r="E486">
            <v>1179.1199999999999</v>
          </cell>
        </row>
        <row r="487">
          <cell r="C487">
            <v>618</v>
          </cell>
          <cell r="E487">
            <v>12</v>
          </cell>
        </row>
        <row r="488">
          <cell r="C488">
            <v>33000</v>
          </cell>
          <cell r="E488">
            <v>300</v>
          </cell>
        </row>
        <row r="489">
          <cell r="C489">
            <v>668904.95999999996</v>
          </cell>
          <cell r="E489">
            <v>5758</v>
          </cell>
        </row>
        <row r="490">
          <cell r="C490">
            <v>246264.25</v>
          </cell>
          <cell r="E490">
            <v>3211.8</v>
          </cell>
        </row>
        <row r="491">
          <cell r="C491">
            <v>47640</v>
          </cell>
          <cell r="E491">
            <v>1800</v>
          </cell>
        </row>
        <row r="492">
          <cell r="C492">
            <v>29000</v>
          </cell>
          <cell r="E492">
            <v>100</v>
          </cell>
        </row>
        <row r="493">
          <cell r="C493">
            <v>91722.25</v>
          </cell>
          <cell r="E493">
            <v>1170.2</v>
          </cell>
        </row>
        <row r="494">
          <cell r="C494">
            <v>126000</v>
          </cell>
          <cell r="E494">
            <v>960</v>
          </cell>
        </row>
        <row r="495">
          <cell r="C495">
            <v>0.02</v>
          </cell>
          <cell r="E495">
            <v>2</v>
          </cell>
        </row>
        <row r="496">
          <cell r="C496">
            <v>100000</v>
          </cell>
          <cell r="E496">
            <v>1200</v>
          </cell>
        </row>
        <row r="497">
          <cell r="C497">
            <v>12800</v>
          </cell>
          <cell r="E497">
            <v>250</v>
          </cell>
        </row>
        <row r="498">
          <cell r="C498">
            <v>34731.5</v>
          </cell>
          <cell r="E498">
            <v>69.855000000000004</v>
          </cell>
        </row>
        <row r="499">
          <cell r="C499">
            <v>24.98</v>
          </cell>
          <cell r="E499">
            <v>427.5</v>
          </cell>
        </row>
        <row r="500">
          <cell r="C500">
            <v>0</v>
          </cell>
          <cell r="E500">
            <v>30</v>
          </cell>
        </row>
        <row r="501">
          <cell r="C501">
            <v>10307</v>
          </cell>
          <cell r="E501">
            <v>66.599999999999994</v>
          </cell>
        </row>
        <row r="502">
          <cell r="C502">
            <v>97975.8</v>
          </cell>
          <cell r="E502">
            <v>1647.78</v>
          </cell>
        </row>
        <row r="503">
          <cell r="C503">
            <v>2887.71</v>
          </cell>
          <cell r="E503">
            <v>40</v>
          </cell>
        </row>
        <row r="504">
          <cell r="C504">
            <v>19153.25</v>
          </cell>
          <cell r="E504">
            <v>102</v>
          </cell>
        </row>
        <row r="505">
          <cell r="C505">
            <v>69157.83</v>
          </cell>
          <cell r="E505">
            <v>104.1</v>
          </cell>
        </row>
        <row r="506">
          <cell r="C506">
            <v>291958.82</v>
          </cell>
          <cell r="E506">
            <v>420</v>
          </cell>
        </row>
        <row r="507">
          <cell r="C507">
            <v>390000</v>
          </cell>
          <cell r="E507">
            <v>3210</v>
          </cell>
        </row>
        <row r="508">
          <cell r="C508">
            <v>8750</v>
          </cell>
          <cell r="E508">
            <v>100</v>
          </cell>
        </row>
        <row r="509">
          <cell r="C509">
            <v>235458.63</v>
          </cell>
          <cell r="E509">
            <v>551</v>
          </cell>
        </row>
        <row r="510">
          <cell r="C510">
            <v>62559</v>
          </cell>
          <cell r="E510">
            <v>189</v>
          </cell>
        </row>
        <row r="511">
          <cell r="C511">
            <v>286692</v>
          </cell>
          <cell r="E511">
            <v>2759.2</v>
          </cell>
        </row>
        <row r="512">
          <cell r="C512">
            <v>331200</v>
          </cell>
          <cell r="E512">
            <v>3024</v>
          </cell>
        </row>
        <row r="513">
          <cell r="C513">
            <v>7320</v>
          </cell>
          <cell r="E513">
            <v>6</v>
          </cell>
        </row>
        <row r="514">
          <cell r="C514">
            <v>425</v>
          </cell>
          <cell r="E514">
            <v>0.185</v>
          </cell>
        </row>
        <row r="515">
          <cell r="C515">
            <v>54126</v>
          </cell>
          <cell r="E515">
            <v>666</v>
          </cell>
        </row>
        <row r="516">
          <cell r="C516">
            <v>331840</v>
          </cell>
          <cell r="E516">
            <v>1812</v>
          </cell>
        </row>
        <row r="517">
          <cell r="C517">
            <v>16605</v>
          </cell>
          <cell r="E517">
            <v>120</v>
          </cell>
        </row>
        <row r="518">
          <cell r="C518">
            <v>587378.5</v>
          </cell>
          <cell r="E518">
            <v>1888.2</v>
          </cell>
        </row>
        <row r="519">
          <cell r="C519">
            <v>498339.5</v>
          </cell>
          <cell r="E519">
            <v>4153.62</v>
          </cell>
        </row>
        <row r="520">
          <cell r="C520">
            <v>10698.5</v>
          </cell>
          <cell r="E520">
            <v>120.4</v>
          </cell>
        </row>
        <row r="521">
          <cell r="C521">
            <v>200413</v>
          </cell>
          <cell r="E521">
            <v>438.1</v>
          </cell>
        </row>
        <row r="522">
          <cell r="C522">
            <v>7558</v>
          </cell>
          <cell r="E522">
            <v>53</v>
          </cell>
        </row>
        <row r="523">
          <cell r="C523">
            <v>601.63</v>
          </cell>
          <cell r="E523">
            <v>1.8</v>
          </cell>
        </row>
        <row r="524">
          <cell r="C524">
            <v>242000</v>
          </cell>
          <cell r="E524">
            <v>120</v>
          </cell>
        </row>
        <row r="525">
          <cell r="C525">
            <v>1290</v>
          </cell>
          <cell r="E525">
            <v>5</v>
          </cell>
        </row>
        <row r="526">
          <cell r="C526">
            <v>4933.22</v>
          </cell>
          <cell r="E526">
            <v>1.33</v>
          </cell>
        </row>
        <row r="527">
          <cell r="C527">
            <v>2640</v>
          </cell>
          <cell r="E527">
            <v>20</v>
          </cell>
        </row>
        <row r="528">
          <cell r="C528">
            <v>3130.35</v>
          </cell>
          <cell r="E528">
            <v>63.25</v>
          </cell>
        </row>
        <row r="529">
          <cell r="C529">
            <v>25560</v>
          </cell>
          <cell r="E529">
            <v>84</v>
          </cell>
        </row>
        <row r="530">
          <cell r="C530">
            <v>76601.279999999999</v>
          </cell>
          <cell r="E530">
            <v>7728</v>
          </cell>
        </row>
        <row r="531">
          <cell r="C531">
            <v>2684894.34</v>
          </cell>
          <cell r="E531">
            <v>388152</v>
          </cell>
        </row>
        <row r="532">
          <cell r="C532">
            <v>11874816.26</v>
          </cell>
          <cell r="E532">
            <v>2448419.13</v>
          </cell>
        </row>
        <row r="533">
          <cell r="C533">
            <v>413069.1</v>
          </cell>
          <cell r="E533">
            <v>42727.5</v>
          </cell>
        </row>
        <row r="534">
          <cell r="C534">
            <v>16070.28</v>
          </cell>
          <cell r="E534">
            <v>40</v>
          </cell>
        </row>
        <row r="535">
          <cell r="C535">
            <v>2323251.94</v>
          </cell>
          <cell r="E535">
            <v>242088.9</v>
          </cell>
        </row>
        <row r="536">
          <cell r="C536">
            <v>2948514.6</v>
          </cell>
          <cell r="E536">
            <v>415298</v>
          </cell>
        </row>
        <row r="537">
          <cell r="C537">
            <v>3308523.08</v>
          </cell>
          <cell r="E537">
            <v>344507.58</v>
          </cell>
        </row>
        <row r="538">
          <cell r="C538">
            <v>11856264.68</v>
          </cell>
          <cell r="E538">
            <v>1543770.4</v>
          </cell>
        </row>
        <row r="539">
          <cell r="C539">
            <v>6053291</v>
          </cell>
          <cell r="E539">
            <v>766185</v>
          </cell>
        </row>
        <row r="540">
          <cell r="C540">
            <v>6537916.54</v>
          </cell>
          <cell r="E540">
            <v>728954.77</v>
          </cell>
        </row>
        <row r="541">
          <cell r="C541">
            <v>156065.60000000001</v>
          </cell>
          <cell r="E541">
            <v>5200</v>
          </cell>
        </row>
        <row r="542">
          <cell r="C542">
            <v>7999.49</v>
          </cell>
          <cell r="E542">
            <v>7.8E-2</v>
          </cell>
        </row>
        <row r="543">
          <cell r="C543">
            <v>3273.75</v>
          </cell>
          <cell r="E543">
            <v>5.9</v>
          </cell>
        </row>
        <row r="544">
          <cell r="C544">
            <v>4435</v>
          </cell>
          <cell r="E544">
            <v>60</v>
          </cell>
        </row>
        <row r="545">
          <cell r="C545">
            <v>712267.35</v>
          </cell>
          <cell r="E545">
            <v>79521.289999999994</v>
          </cell>
        </row>
        <row r="546">
          <cell r="C546">
            <v>53000</v>
          </cell>
          <cell r="E546">
            <v>5400</v>
          </cell>
        </row>
        <row r="547">
          <cell r="C547">
            <v>204336.25</v>
          </cell>
          <cell r="E547">
            <v>12500</v>
          </cell>
        </row>
        <row r="548">
          <cell r="C548">
            <v>37023.35</v>
          </cell>
          <cell r="E548">
            <v>516.1</v>
          </cell>
        </row>
        <row r="549">
          <cell r="C549">
            <v>384336</v>
          </cell>
          <cell r="E549">
            <v>29543</v>
          </cell>
        </row>
        <row r="550">
          <cell r="C550">
            <v>76626.100000000006</v>
          </cell>
          <cell r="E550">
            <v>6375.71</v>
          </cell>
        </row>
        <row r="551">
          <cell r="C551">
            <v>36693</v>
          </cell>
          <cell r="E551">
            <v>114.4</v>
          </cell>
        </row>
        <row r="552">
          <cell r="C552">
            <v>11381821.65</v>
          </cell>
          <cell r="E552">
            <v>1357895.39</v>
          </cell>
        </row>
        <row r="553">
          <cell r="C553">
            <v>120960</v>
          </cell>
          <cell r="E553">
            <v>7016</v>
          </cell>
        </row>
        <row r="554">
          <cell r="C554">
            <v>17747.96</v>
          </cell>
          <cell r="E554">
            <v>1440</v>
          </cell>
        </row>
        <row r="555">
          <cell r="C555">
            <v>1213920</v>
          </cell>
          <cell r="E555">
            <v>154260</v>
          </cell>
        </row>
        <row r="556">
          <cell r="C556">
            <v>902773.6</v>
          </cell>
          <cell r="E556">
            <v>14371.64</v>
          </cell>
        </row>
        <row r="557">
          <cell r="C557">
            <v>860396.67</v>
          </cell>
          <cell r="E557">
            <v>22820.41</v>
          </cell>
        </row>
        <row r="558">
          <cell r="C558">
            <v>17159.04</v>
          </cell>
          <cell r="E558">
            <v>15</v>
          </cell>
        </row>
        <row r="559">
          <cell r="C559">
            <v>29236.68</v>
          </cell>
          <cell r="E559">
            <v>72</v>
          </cell>
        </row>
        <row r="560">
          <cell r="C560">
            <v>0</v>
          </cell>
          <cell r="E560">
            <v>1212</v>
          </cell>
        </row>
        <row r="561">
          <cell r="C561">
            <v>92850</v>
          </cell>
          <cell r="E561">
            <v>1540.96</v>
          </cell>
        </row>
        <row r="562">
          <cell r="C562">
            <v>1600</v>
          </cell>
          <cell r="E562">
            <v>5</v>
          </cell>
        </row>
        <row r="563">
          <cell r="C563">
            <v>531138.31999999995</v>
          </cell>
          <cell r="E563">
            <v>36363.379999999997</v>
          </cell>
        </row>
        <row r="564">
          <cell r="C564">
            <v>249712.88</v>
          </cell>
          <cell r="E564">
            <v>21693.38</v>
          </cell>
        </row>
        <row r="565">
          <cell r="C565">
            <v>4089.07</v>
          </cell>
          <cell r="E565">
            <v>409.95</v>
          </cell>
        </row>
        <row r="566">
          <cell r="C566">
            <v>12162.5</v>
          </cell>
          <cell r="E566">
            <v>20</v>
          </cell>
        </row>
        <row r="567">
          <cell r="C567">
            <v>6670.85</v>
          </cell>
          <cell r="E567">
            <v>76.400000000000006</v>
          </cell>
        </row>
        <row r="568">
          <cell r="C568">
            <v>584775</v>
          </cell>
          <cell r="E568">
            <v>24100</v>
          </cell>
        </row>
        <row r="569">
          <cell r="C569">
            <v>5441398.7699999996</v>
          </cell>
          <cell r="E569">
            <v>384613.8</v>
          </cell>
        </row>
        <row r="570">
          <cell r="C570">
            <v>4547.17</v>
          </cell>
          <cell r="E570">
            <v>31.62</v>
          </cell>
        </row>
        <row r="571">
          <cell r="C571">
            <v>733406.25</v>
          </cell>
          <cell r="E571">
            <v>33920</v>
          </cell>
        </row>
        <row r="572">
          <cell r="C572">
            <v>635275.80000000005</v>
          </cell>
          <cell r="E572">
            <v>33525</v>
          </cell>
        </row>
        <row r="573">
          <cell r="C573">
            <v>147000</v>
          </cell>
          <cell r="E573">
            <v>381.1</v>
          </cell>
        </row>
        <row r="574">
          <cell r="C574">
            <v>300</v>
          </cell>
          <cell r="E574">
            <v>0.5</v>
          </cell>
        </row>
        <row r="575">
          <cell r="C575">
            <v>38700</v>
          </cell>
          <cell r="E575">
            <v>1800</v>
          </cell>
        </row>
        <row r="576">
          <cell r="C576">
            <v>723.75</v>
          </cell>
          <cell r="E576">
            <v>25</v>
          </cell>
        </row>
        <row r="577">
          <cell r="C577">
            <v>647400</v>
          </cell>
          <cell r="E577">
            <v>31080</v>
          </cell>
        </row>
        <row r="578">
          <cell r="C578">
            <v>752400</v>
          </cell>
          <cell r="E578">
            <v>29568</v>
          </cell>
        </row>
        <row r="579">
          <cell r="C579">
            <v>3262599.9</v>
          </cell>
          <cell r="E579">
            <v>165115</v>
          </cell>
        </row>
        <row r="580">
          <cell r="C580">
            <v>175785.59</v>
          </cell>
          <cell r="E580">
            <v>7763.26</v>
          </cell>
        </row>
        <row r="581">
          <cell r="C581">
            <v>82689.850000000006</v>
          </cell>
          <cell r="E581">
            <v>2599.3000000000002</v>
          </cell>
        </row>
        <row r="582">
          <cell r="C582">
            <v>4280</v>
          </cell>
          <cell r="E582">
            <v>86</v>
          </cell>
        </row>
        <row r="583">
          <cell r="C583">
            <v>542288.23</v>
          </cell>
          <cell r="E583">
            <v>19249.28</v>
          </cell>
        </row>
        <row r="584">
          <cell r="C584">
            <v>892871.1</v>
          </cell>
          <cell r="E584">
            <v>29702.080000000002</v>
          </cell>
        </row>
        <row r="585">
          <cell r="C585">
            <v>219000</v>
          </cell>
          <cell r="E585">
            <v>7250</v>
          </cell>
        </row>
        <row r="586">
          <cell r="C586">
            <v>9600</v>
          </cell>
          <cell r="E586">
            <v>164</v>
          </cell>
        </row>
        <row r="587">
          <cell r="C587">
            <v>903007.95</v>
          </cell>
          <cell r="E587">
            <v>32274.94</v>
          </cell>
        </row>
        <row r="588">
          <cell r="C588">
            <v>417064.36</v>
          </cell>
          <cell r="E588">
            <v>7668.4</v>
          </cell>
        </row>
        <row r="589">
          <cell r="C589">
            <v>1286457.5</v>
          </cell>
          <cell r="E589">
            <v>40346</v>
          </cell>
        </row>
        <row r="590">
          <cell r="C590">
            <v>57500</v>
          </cell>
          <cell r="E590">
            <v>1250</v>
          </cell>
        </row>
        <row r="591">
          <cell r="C591">
            <v>714.96</v>
          </cell>
          <cell r="E591">
            <v>12</v>
          </cell>
        </row>
        <row r="592">
          <cell r="C592">
            <v>180</v>
          </cell>
          <cell r="E592">
            <v>1</v>
          </cell>
        </row>
        <row r="593">
          <cell r="C593">
            <v>35000</v>
          </cell>
          <cell r="E593">
            <v>50</v>
          </cell>
        </row>
        <row r="594">
          <cell r="C594">
            <v>7058.46</v>
          </cell>
          <cell r="E594">
            <v>29</v>
          </cell>
        </row>
        <row r="595">
          <cell r="C595">
            <v>22163.759999999998</v>
          </cell>
          <cell r="E595">
            <v>792</v>
          </cell>
        </row>
        <row r="596">
          <cell r="C596">
            <v>116655</v>
          </cell>
          <cell r="E596">
            <v>3535</v>
          </cell>
        </row>
        <row r="597">
          <cell r="C597">
            <v>1142400</v>
          </cell>
          <cell r="E597">
            <v>31920</v>
          </cell>
        </row>
        <row r="598">
          <cell r="C598">
            <v>54645.5</v>
          </cell>
          <cell r="E598">
            <v>2000</v>
          </cell>
        </row>
        <row r="599">
          <cell r="C599">
            <v>3941.91</v>
          </cell>
          <cell r="E599">
            <v>140</v>
          </cell>
        </row>
        <row r="600">
          <cell r="C600">
            <v>47510.25</v>
          </cell>
          <cell r="E600">
            <v>217.6</v>
          </cell>
        </row>
        <row r="601">
          <cell r="C601">
            <v>128480</v>
          </cell>
          <cell r="E601">
            <v>4350</v>
          </cell>
        </row>
        <row r="602">
          <cell r="C602">
            <v>159739.5</v>
          </cell>
          <cell r="E602">
            <v>826</v>
          </cell>
        </row>
        <row r="603">
          <cell r="C603">
            <v>282260</v>
          </cell>
          <cell r="E603">
            <v>1700</v>
          </cell>
        </row>
        <row r="604">
          <cell r="C604">
            <v>163200</v>
          </cell>
          <cell r="E604">
            <v>85</v>
          </cell>
        </row>
        <row r="605">
          <cell r="C605">
            <v>87229.71</v>
          </cell>
          <cell r="E605">
            <v>1527.5</v>
          </cell>
        </row>
        <row r="606">
          <cell r="C606">
            <v>315700</v>
          </cell>
          <cell r="E606">
            <v>110</v>
          </cell>
        </row>
        <row r="607">
          <cell r="C607">
            <v>372000</v>
          </cell>
          <cell r="E607">
            <v>10500</v>
          </cell>
        </row>
        <row r="608">
          <cell r="C608">
            <v>1360</v>
          </cell>
          <cell r="E608">
            <v>18</v>
          </cell>
        </row>
        <row r="609">
          <cell r="C609">
            <v>110813.84</v>
          </cell>
          <cell r="E609">
            <v>3311.74</v>
          </cell>
        </row>
        <row r="610">
          <cell r="C610">
            <v>1519.6</v>
          </cell>
          <cell r="E610">
            <v>2.8</v>
          </cell>
        </row>
        <row r="611">
          <cell r="C611">
            <v>700</v>
          </cell>
          <cell r="E611">
            <v>1.5</v>
          </cell>
        </row>
        <row r="612">
          <cell r="C612">
            <v>402.58</v>
          </cell>
          <cell r="E612">
            <v>0.16800000000000001</v>
          </cell>
        </row>
        <row r="613">
          <cell r="C613">
            <v>20142.61</v>
          </cell>
          <cell r="E613">
            <v>236.04</v>
          </cell>
        </row>
        <row r="614">
          <cell r="C614">
            <v>55000</v>
          </cell>
          <cell r="E614">
            <v>1440</v>
          </cell>
        </row>
        <row r="615">
          <cell r="C615">
            <v>83004.44</v>
          </cell>
          <cell r="E615">
            <v>998</v>
          </cell>
        </row>
        <row r="616">
          <cell r="C616">
            <v>1713.6</v>
          </cell>
          <cell r="E616">
            <v>50</v>
          </cell>
        </row>
        <row r="617">
          <cell r="C617">
            <v>236.25</v>
          </cell>
          <cell r="E617">
            <v>0.6</v>
          </cell>
        </row>
        <row r="618">
          <cell r="C618">
            <v>355403.38</v>
          </cell>
          <cell r="E618">
            <v>36937.599999999999</v>
          </cell>
        </row>
        <row r="619">
          <cell r="C619">
            <v>11807.5</v>
          </cell>
          <cell r="E619">
            <v>62</v>
          </cell>
        </row>
        <row r="620">
          <cell r="C620">
            <v>2277129.87</v>
          </cell>
          <cell r="E620">
            <v>73871.009999999995</v>
          </cell>
        </row>
        <row r="621">
          <cell r="C621">
            <v>173855.5</v>
          </cell>
          <cell r="E621">
            <v>1614.5</v>
          </cell>
        </row>
        <row r="622">
          <cell r="C622">
            <v>8839</v>
          </cell>
          <cell r="E622">
            <v>76</v>
          </cell>
        </row>
        <row r="623">
          <cell r="C623">
            <v>743487.43</v>
          </cell>
          <cell r="E623">
            <v>12015.66</v>
          </cell>
        </row>
        <row r="624">
          <cell r="C624">
            <v>976370.19</v>
          </cell>
          <cell r="E624">
            <v>20719.560000000001</v>
          </cell>
        </row>
        <row r="625">
          <cell r="C625">
            <v>151352.5</v>
          </cell>
          <cell r="E625">
            <v>3961</v>
          </cell>
        </row>
        <row r="626">
          <cell r="C626">
            <v>9750</v>
          </cell>
          <cell r="E626">
            <v>84</v>
          </cell>
        </row>
        <row r="627">
          <cell r="C627">
            <v>167</v>
          </cell>
          <cell r="E627">
            <v>0.27</v>
          </cell>
        </row>
        <row r="628">
          <cell r="C628">
            <v>129150</v>
          </cell>
          <cell r="E628">
            <v>479.4</v>
          </cell>
        </row>
        <row r="629">
          <cell r="C629">
            <v>403</v>
          </cell>
          <cell r="E629">
            <v>6</v>
          </cell>
        </row>
        <row r="630">
          <cell r="C630">
            <v>400315</v>
          </cell>
          <cell r="E630">
            <v>15868.2</v>
          </cell>
        </row>
        <row r="631">
          <cell r="C631">
            <v>729576</v>
          </cell>
          <cell r="E631">
            <v>12962</v>
          </cell>
        </row>
        <row r="632">
          <cell r="C632">
            <v>70</v>
          </cell>
          <cell r="E632">
            <v>0.5</v>
          </cell>
        </row>
        <row r="633">
          <cell r="C633">
            <v>350.49</v>
          </cell>
          <cell r="E633">
            <v>0.504</v>
          </cell>
        </row>
        <row r="634">
          <cell r="C634">
            <v>307786</v>
          </cell>
          <cell r="E634">
            <v>7376.9930000000004</v>
          </cell>
        </row>
        <row r="635">
          <cell r="C635">
            <v>26261.05</v>
          </cell>
          <cell r="E635">
            <v>65.676000000000002</v>
          </cell>
        </row>
        <row r="636">
          <cell r="C636">
            <v>2925</v>
          </cell>
          <cell r="E636">
            <v>4.0999999999999996</v>
          </cell>
        </row>
        <row r="637">
          <cell r="C637">
            <v>13839.89</v>
          </cell>
          <cell r="E637">
            <v>34.067999999999998</v>
          </cell>
        </row>
        <row r="638">
          <cell r="C638">
            <v>61551.67</v>
          </cell>
          <cell r="E638">
            <v>11.96</v>
          </cell>
        </row>
        <row r="639">
          <cell r="C639">
            <v>74090.62</v>
          </cell>
          <cell r="E639">
            <v>194.18100000000001</v>
          </cell>
        </row>
        <row r="640">
          <cell r="C640">
            <v>247781.12</v>
          </cell>
          <cell r="E640">
            <v>5066.4570000000003</v>
          </cell>
        </row>
        <row r="641">
          <cell r="C641">
            <v>22984.25</v>
          </cell>
          <cell r="E641">
            <v>35.457999999999998</v>
          </cell>
        </row>
        <row r="642">
          <cell r="C642">
            <v>12604.68</v>
          </cell>
          <cell r="E642">
            <v>40.091999999999999</v>
          </cell>
        </row>
        <row r="643">
          <cell r="C643">
            <v>2465.9299999999998</v>
          </cell>
          <cell r="E643">
            <v>0.375</v>
          </cell>
        </row>
        <row r="644">
          <cell r="C644">
            <v>220.47</v>
          </cell>
          <cell r="E644">
            <v>0.16</v>
          </cell>
        </row>
        <row r="645">
          <cell r="C645">
            <v>800</v>
          </cell>
          <cell r="E645">
            <v>0.6</v>
          </cell>
        </row>
        <row r="646">
          <cell r="C646">
            <v>669.81</v>
          </cell>
          <cell r="E646">
            <v>0.39</v>
          </cell>
        </row>
        <row r="647">
          <cell r="C647">
            <v>8130.94</v>
          </cell>
          <cell r="E647">
            <v>46.588000000000001</v>
          </cell>
        </row>
        <row r="648">
          <cell r="C648">
            <v>61364.05</v>
          </cell>
          <cell r="E648">
            <v>186.3</v>
          </cell>
        </row>
        <row r="649">
          <cell r="C649">
            <v>132000</v>
          </cell>
          <cell r="E649">
            <v>628</v>
          </cell>
        </row>
        <row r="650">
          <cell r="C650">
            <v>52275</v>
          </cell>
          <cell r="E650">
            <v>293.08800000000002</v>
          </cell>
        </row>
        <row r="651">
          <cell r="C651">
            <v>75795</v>
          </cell>
          <cell r="E651">
            <v>228.33</v>
          </cell>
        </row>
        <row r="652">
          <cell r="C652">
            <v>45090</v>
          </cell>
          <cell r="E652">
            <v>105</v>
          </cell>
        </row>
        <row r="653">
          <cell r="C653">
            <v>147061.45000000001</v>
          </cell>
          <cell r="E653">
            <v>504.11</v>
          </cell>
        </row>
        <row r="654">
          <cell r="C654">
            <v>52939</v>
          </cell>
          <cell r="E654">
            <v>935.3</v>
          </cell>
        </row>
        <row r="655">
          <cell r="C655">
            <v>18482.099999999999</v>
          </cell>
          <cell r="E655">
            <v>513.29999999999995</v>
          </cell>
        </row>
        <row r="656">
          <cell r="C656">
            <v>392.76</v>
          </cell>
          <cell r="E656">
            <v>0.6</v>
          </cell>
        </row>
        <row r="657">
          <cell r="C657">
            <v>5567.88</v>
          </cell>
          <cell r="E657">
            <v>12.42</v>
          </cell>
        </row>
        <row r="658">
          <cell r="C658">
            <v>298101.99</v>
          </cell>
          <cell r="E658">
            <v>17578.02</v>
          </cell>
        </row>
        <row r="659">
          <cell r="C659">
            <v>156206.79999999999</v>
          </cell>
          <cell r="E659">
            <v>791.08299999999997</v>
          </cell>
        </row>
        <row r="660">
          <cell r="C660">
            <v>22400</v>
          </cell>
          <cell r="E660">
            <v>250</v>
          </cell>
        </row>
        <row r="661">
          <cell r="C661">
            <v>1804.92</v>
          </cell>
          <cell r="E661">
            <v>26.4</v>
          </cell>
        </row>
        <row r="662">
          <cell r="C662">
            <v>317273.98</v>
          </cell>
          <cell r="E662">
            <v>7725.1139999999996</v>
          </cell>
        </row>
        <row r="663">
          <cell r="C663">
            <v>866.35</v>
          </cell>
          <cell r="E663">
            <v>1.32</v>
          </cell>
        </row>
        <row r="664">
          <cell r="C664">
            <v>99.75</v>
          </cell>
          <cell r="E664">
            <v>1.5</v>
          </cell>
        </row>
        <row r="665">
          <cell r="C665">
            <v>885.75</v>
          </cell>
          <cell r="E665">
            <v>11.81</v>
          </cell>
        </row>
        <row r="666">
          <cell r="C666">
            <v>20106.099999999999</v>
          </cell>
          <cell r="E666">
            <v>44</v>
          </cell>
        </row>
        <row r="667">
          <cell r="C667">
            <v>218430.72</v>
          </cell>
          <cell r="E667">
            <v>592.79999999999995</v>
          </cell>
        </row>
        <row r="668">
          <cell r="C668">
            <v>102510</v>
          </cell>
          <cell r="E668">
            <v>3240</v>
          </cell>
        </row>
        <row r="669">
          <cell r="C669">
            <v>13012</v>
          </cell>
          <cell r="E669">
            <v>820</v>
          </cell>
        </row>
        <row r="670">
          <cell r="C670">
            <v>515840.8</v>
          </cell>
          <cell r="E670">
            <v>1311.06</v>
          </cell>
        </row>
        <row r="671">
          <cell r="C671">
            <v>91867</v>
          </cell>
          <cell r="E671">
            <v>293.76</v>
          </cell>
        </row>
        <row r="672">
          <cell r="C672">
            <v>30400</v>
          </cell>
          <cell r="E672">
            <v>304</v>
          </cell>
        </row>
        <row r="673">
          <cell r="C673">
            <v>459645</v>
          </cell>
          <cell r="E673">
            <v>8481</v>
          </cell>
        </row>
        <row r="674">
          <cell r="C674">
            <v>9913.4500000000007</v>
          </cell>
          <cell r="E674">
            <v>28.63</v>
          </cell>
        </row>
        <row r="675">
          <cell r="C675">
            <v>781991.88</v>
          </cell>
          <cell r="E675">
            <v>5417</v>
          </cell>
        </row>
        <row r="676">
          <cell r="C676">
            <v>122970</v>
          </cell>
          <cell r="E676">
            <v>1010.5</v>
          </cell>
        </row>
        <row r="677">
          <cell r="C677">
            <v>149010</v>
          </cell>
          <cell r="E677">
            <v>1473.32</v>
          </cell>
        </row>
        <row r="678">
          <cell r="C678">
            <v>79028.5</v>
          </cell>
          <cell r="E678">
            <v>1300</v>
          </cell>
        </row>
        <row r="679">
          <cell r="C679">
            <v>49414.74</v>
          </cell>
          <cell r="E679">
            <v>242</v>
          </cell>
        </row>
        <row r="680">
          <cell r="C680">
            <v>723134</v>
          </cell>
          <cell r="E680">
            <v>2536.16</v>
          </cell>
        </row>
        <row r="681">
          <cell r="C681">
            <v>7939.61</v>
          </cell>
          <cell r="E681">
            <v>59.44</v>
          </cell>
        </row>
        <row r="682">
          <cell r="C682">
            <v>172929.08</v>
          </cell>
          <cell r="E682">
            <v>3414</v>
          </cell>
        </row>
        <row r="683">
          <cell r="C683">
            <v>18497.5</v>
          </cell>
          <cell r="E683">
            <v>246.2</v>
          </cell>
        </row>
        <row r="684">
          <cell r="C684">
            <v>11820</v>
          </cell>
          <cell r="E684">
            <v>408</v>
          </cell>
        </row>
        <row r="685">
          <cell r="C685">
            <v>11969.05</v>
          </cell>
          <cell r="E685">
            <v>131.4</v>
          </cell>
        </row>
        <row r="686">
          <cell r="C686">
            <v>32752.77</v>
          </cell>
          <cell r="E686">
            <v>84.6</v>
          </cell>
        </row>
        <row r="687">
          <cell r="C687">
            <v>8104.36</v>
          </cell>
          <cell r="E687">
            <v>32</v>
          </cell>
        </row>
        <row r="688">
          <cell r="C688">
            <v>592.57000000000005</v>
          </cell>
          <cell r="E688">
            <v>1</v>
          </cell>
        </row>
        <row r="689">
          <cell r="C689">
            <v>7584</v>
          </cell>
          <cell r="E689">
            <v>5</v>
          </cell>
        </row>
        <row r="690">
          <cell r="C690">
            <v>4709.3</v>
          </cell>
          <cell r="E690">
            <v>10.1</v>
          </cell>
        </row>
        <row r="691">
          <cell r="C691">
            <v>36194.589999999997</v>
          </cell>
          <cell r="E691">
            <v>232</v>
          </cell>
        </row>
        <row r="692">
          <cell r="C692">
            <v>20561</v>
          </cell>
          <cell r="E692">
            <v>34.9</v>
          </cell>
        </row>
        <row r="693">
          <cell r="C693">
            <v>60812.79</v>
          </cell>
          <cell r="E693">
            <v>543</v>
          </cell>
        </row>
        <row r="694">
          <cell r="C694">
            <v>34239.5</v>
          </cell>
          <cell r="E694">
            <v>420</v>
          </cell>
        </row>
        <row r="695">
          <cell r="C695">
            <v>2144.9</v>
          </cell>
          <cell r="E695">
            <v>53.5</v>
          </cell>
        </row>
        <row r="696">
          <cell r="C696">
            <v>28145.25</v>
          </cell>
          <cell r="E696">
            <v>30</v>
          </cell>
        </row>
        <row r="697">
          <cell r="C697">
            <v>17558</v>
          </cell>
          <cell r="E697">
            <v>6.36</v>
          </cell>
        </row>
        <row r="698">
          <cell r="C698">
            <v>5351.55</v>
          </cell>
          <cell r="E698">
            <v>21</v>
          </cell>
        </row>
        <row r="699">
          <cell r="C699">
            <v>266848.95</v>
          </cell>
          <cell r="E699">
            <v>3582</v>
          </cell>
        </row>
        <row r="700">
          <cell r="C700">
            <v>9853.4699999999993</v>
          </cell>
          <cell r="E700">
            <v>36</v>
          </cell>
        </row>
        <row r="701">
          <cell r="C701">
            <v>990.94</v>
          </cell>
          <cell r="E701">
            <v>2.8</v>
          </cell>
        </row>
        <row r="702">
          <cell r="C702">
            <v>95343.63</v>
          </cell>
          <cell r="E702">
            <v>421.5</v>
          </cell>
        </row>
        <row r="703">
          <cell r="C703">
            <v>3157.86</v>
          </cell>
          <cell r="E703">
            <v>1.02</v>
          </cell>
        </row>
        <row r="704">
          <cell r="C704">
            <v>147930.12</v>
          </cell>
          <cell r="E704">
            <v>753.84</v>
          </cell>
        </row>
        <row r="705">
          <cell r="C705">
            <v>7964.75</v>
          </cell>
          <cell r="E705">
            <v>14.25</v>
          </cell>
        </row>
        <row r="706">
          <cell r="C706">
            <v>1662.85</v>
          </cell>
          <cell r="E706">
            <v>207.07</v>
          </cell>
        </row>
        <row r="707">
          <cell r="C707">
            <v>1700</v>
          </cell>
          <cell r="E707">
            <v>15.28</v>
          </cell>
        </row>
        <row r="708">
          <cell r="C708">
            <v>116013.11</v>
          </cell>
          <cell r="E708">
            <v>1718</v>
          </cell>
        </row>
        <row r="709">
          <cell r="C709">
            <v>459624</v>
          </cell>
          <cell r="E709">
            <v>2062</v>
          </cell>
        </row>
        <row r="710">
          <cell r="C710">
            <v>3002.83</v>
          </cell>
          <cell r="E710">
            <v>40</v>
          </cell>
        </row>
        <row r="711">
          <cell r="C711">
            <v>26480.799999999999</v>
          </cell>
          <cell r="E711">
            <v>75</v>
          </cell>
        </row>
        <row r="712">
          <cell r="C712">
            <v>2928</v>
          </cell>
          <cell r="E712">
            <v>20</v>
          </cell>
        </row>
        <row r="713">
          <cell r="C713">
            <v>43673.75</v>
          </cell>
          <cell r="E713">
            <v>190</v>
          </cell>
        </row>
        <row r="714">
          <cell r="C714">
            <v>27219.71</v>
          </cell>
          <cell r="E714">
            <v>74.400000000000006</v>
          </cell>
        </row>
        <row r="715">
          <cell r="C715">
            <v>903</v>
          </cell>
          <cell r="E715">
            <v>12</v>
          </cell>
        </row>
        <row r="716">
          <cell r="C716">
            <v>73802</v>
          </cell>
          <cell r="E716">
            <v>700</v>
          </cell>
        </row>
        <row r="717">
          <cell r="C717">
            <v>137662.39999999999</v>
          </cell>
          <cell r="E717">
            <v>874</v>
          </cell>
        </row>
        <row r="718">
          <cell r="C718">
            <v>579</v>
          </cell>
          <cell r="E718">
            <v>7.4999999999999997E-2</v>
          </cell>
        </row>
        <row r="719">
          <cell r="C719">
            <v>286543.96000000002</v>
          </cell>
          <cell r="E719">
            <v>1903.3</v>
          </cell>
        </row>
        <row r="720">
          <cell r="C720">
            <v>311033.99</v>
          </cell>
          <cell r="E720">
            <v>2841.32</v>
          </cell>
        </row>
        <row r="721">
          <cell r="C721">
            <v>140333.87</v>
          </cell>
          <cell r="E721">
            <v>477.2</v>
          </cell>
        </row>
        <row r="722">
          <cell r="C722">
            <v>1140</v>
          </cell>
          <cell r="E722">
            <v>7.2</v>
          </cell>
        </row>
        <row r="723">
          <cell r="C723">
            <v>43169.9</v>
          </cell>
          <cell r="E723">
            <v>176.15</v>
          </cell>
        </row>
        <row r="724">
          <cell r="C724">
            <v>32292</v>
          </cell>
          <cell r="E724">
            <v>224.64</v>
          </cell>
        </row>
        <row r="725">
          <cell r="C725">
            <v>14883.51</v>
          </cell>
          <cell r="E725">
            <v>30.34</v>
          </cell>
        </row>
        <row r="726">
          <cell r="C726">
            <v>23368.400000000001</v>
          </cell>
          <cell r="E726">
            <v>120.05</v>
          </cell>
        </row>
        <row r="727">
          <cell r="C727">
            <v>39888</v>
          </cell>
          <cell r="E727">
            <v>632.04</v>
          </cell>
        </row>
        <row r="728">
          <cell r="C728">
            <v>53300</v>
          </cell>
          <cell r="E728">
            <v>170</v>
          </cell>
        </row>
        <row r="729">
          <cell r="C729">
            <v>659058.80000000005</v>
          </cell>
          <cell r="E729">
            <v>3930</v>
          </cell>
        </row>
        <row r="730">
          <cell r="C730">
            <v>162020</v>
          </cell>
          <cell r="E730">
            <v>1764</v>
          </cell>
        </row>
        <row r="731">
          <cell r="C731">
            <v>137286</v>
          </cell>
          <cell r="E731">
            <v>1765</v>
          </cell>
        </row>
        <row r="732">
          <cell r="C732">
            <v>10325</v>
          </cell>
          <cell r="E732">
            <v>50.5</v>
          </cell>
        </row>
        <row r="733">
          <cell r="C733">
            <v>385.25</v>
          </cell>
          <cell r="E733">
            <v>1</v>
          </cell>
        </row>
        <row r="734">
          <cell r="C734">
            <v>15120</v>
          </cell>
          <cell r="E734">
            <v>72</v>
          </cell>
        </row>
        <row r="735">
          <cell r="C735">
            <v>11600</v>
          </cell>
          <cell r="E735">
            <v>356</v>
          </cell>
        </row>
        <row r="736">
          <cell r="C736">
            <v>87500</v>
          </cell>
          <cell r="E736">
            <v>2076</v>
          </cell>
        </row>
        <row r="737">
          <cell r="C737">
            <v>2303977</v>
          </cell>
          <cell r="E737">
            <v>25555.8</v>
          </cell>
        </row>
        <row r="738">
          <cell r="C738">
            <v>200000</v>
          </cell>
          <cell r="E738">
            <v>2500</v>
          </cell>
        </row>
        <row r="739">
          <cell r="C739">
            <v>18551</v>
          </cell>
          <cell r="E739">
            <v>43.3</v>
          </cell>
        </row>
        <row r="740">
          <cell r="C740">
            <v>12772271.49</v>
          </cell>
          <cell r="E740">
            <v>37149</v>
          </cell>
        </row>
        <row r="741">
          <cell r="C741">
            <v>40306020</v>
          </cell>
          <cell r="E741">
            <v>117760</v>
          </cell>
        </row>
        <row r="742">
          <cell r="C742">
            <v>5010</v>
          </cell>
          <cell r="E742">
            <v>3.23</v>
          </cell>
        </row>
        <row r="743">
          <cell r="C743">
            <v>7595.35</v>
          </cell>
          <cell r="E743">
            <v>5.2</v>
          </cell>
        </row>
        <row r="744">
          <cell r="C744">
            <v>20578.02</v>
          </cell>
          <cell r="E744">
            <v>6.4</v>
          </cell>
        </row>
        <row r="745">
          <cell r="C745">
            <v>28919.9</v>
          </cell>
          <cell r="E745">
            <v>6.85</v>
          </cell>
        </row>
        <row r="746">
          <cell r="C746">
            <v>7654.2</v>
          </cell>
          <cell r="E746">
            <v>0.7</v>
          </cell>
        </row>
        <row r="747">
          <cell r="C747">
            <v>5364</v>
          </cell>
          <cell r="E747">
            <v>0.54</v>
          </cell>
        </row>
        <row r="748">
          <cell r="C748">
            <v>44966.65</v>
          </cell>
          <cell r="E748">
            <v>17.940000000000001</v>
          </cell>
        </row>
        <row r="749">
          <cell r="C749">
            <v>4935.2700000000004</v>
          </cell>
          <cell r="E749">
            <v>1.92</v>
          </cell>
        </row>
        <row r="750">
          <cell r="C750">
            <v>1576.22</v>
          </cell>
          <cell r="E750">
            <v>2.1040000000000001</v>
          </cell>
        </row>
        <row r="751">
          <cell r="C751">
            <v>12413.58</v>
          </cell>
          <cell r="E751">
            <v>4.9000000000000004</v>
          </cell>
        </row>
        <row r="752">
          <cell r="C752">
            <v>879.12</v>
          </cell>
          <cell r="E752">
            <v>4.4999999999999998E-2</v>
          </cell>
        </row>
        <row r="753">
          <cell r="C753">
            <v>26102.84</v>
          </cell>
          <cell r="E753">
            <v>1.4</v>
          </cell>
        </row>
        <row r="754">
          <cell r="C754">
            <v>4711.8500000000004</v>
          </cell>
          <cell r="E754">
            <v>2.2799999999999998</v>
          </cell>
        </row>
        <row r="755">
          <cell r="C755">
            <v>33650.75</v>
          </cell>
          <cell r="E755">
            <v>4.59</v>
          </cell>
        </row>
        <row r="756">
          <cell r="C756">
            <v>32500</v>
          </cell>
          <cell r="E756">
            <v>15.36</v>
          </cell>
        </row>
        <row r="757">
          <cell r="C757">
            <v>1632</v>
          </cell>
          <cell r="E757">
            <v>0.1</v>
          </cell>
        </row>
        <row r="758">
          <cell r="C758">
            <v>14911.56</v>
          </cell>
          <cell r="E758">
            <v>0.98</v>
          </cell>
        </row>
        <row r="759">
          <cell r="C759">
            <v>33300</v>
          </cell>
          <cell r="E759">
            <v>135</v>
          </cell>
        </row>
        <row r="760">
          <cell r="C760">
            <v>638610</v>
          </cell>
          <cell r="E760">
            <v>1966.06</v>
          </cell>
        </row>
        <row r="761">
          <cell r="C761">
            <v>1688600</v>
          </cell>
          <cell r="E761">
            <v>956</v>
          </cell>
        </row>
        <row r="762">
          <cell r="C762">
            <v>80000</v>
          </cell>
          <cell r="E762">
            <v>500</v>
          </cell>
        </row>
        <row r="763">
          <cell r="C763">
            <v>15049.16</v>
          </cell>
          <cell r="E763">
            <v>561</v>
          </cell>
        </row>
        <row r="764">
          <cell r="C764">
            <v>253810.8</v>
          </cell>
          <cell r="E764">
            <v>1750</v>
          </cell>
        </row>
        <row r="765">
          <cell r="C765">
            <v>20347.77</v>
          </cell>
          <cell r="E765">
            <v>1.43</v>
          </cell>
        </row>
        <row r="766">
          <cell r="C766">
            <v>87185.38</v>
          </cell>
          <cell r="E766">
            <v>539.6</v>
          </cell>
        </row>
        <row r="767">
          <cell r="C767">
            <v>15734.89</v>
          </cell>
          <cell r="E767">
            <v>5.55</v>
          </cell>
        </row>
        <row r="768">
          <cell r="C768">
            <v>1345301.5</v>
          </cell>
          <cell r="E768">
            <v>6546.66</v>
          </cell>
        </row>
        <row r="769">
          <cell r="C769">
            <v>1669215</v>
          </cell>
          <cell r="E769">
            <v>10384</v>
          </cell>
        </row>
        <row r="770">
          <cell r="C770">
            <v>769252.08</v>
          </cell>
          <cell r="E770">
            <v>4566.6000000000004</v>
          </cell>
        </row>
        <row r="771">
          <cell r="C771">
            <v>3270</v>
          </cell>
          <cell r="E771">
            <v>180</v>
          </cell>
        </row>
        <row r="772">
          <cell r="C772">
            <v>24876.33</v>
          </cell>
          <cell r="E772">
            <v>144</v>
          </cell>
        </row>
        <row r="773">
          <cell r="C773">
            <v>195090</v>
          </cell>
          <cell r="E773">
            <v>1340</v>
          </cell>
        </row>
        <row r="774">
          <cell r="C774">
            <v>5712.57</v>
          </cell>
          <cell r="E774">
            <v>6.6</v>
          </cell>
        </row>
        <row r="775">
          <cell r="C775">
            <v>109685.7</v>
          </cell>
          <cell r="E775">
            <v>800.5</v>
          </cell>
        </row>
        <row r="776">
          <cell r="C776">
            <v>1135644.6000000001</v>
          </cell>
          <cell r="E776">
            <v>3551</v>
          </cell>
        </row>
        <row r="777">
          <cell r="C777">
            <v>45935</v>
          </cell>
          <cell r="E777">
            <v>211</v>
          </cell>
        </row>
        <row r="778">
          <cell r="C778">
            <v>333137.39</v>
          </cell>
          <cell r="E778">
            <v>984.8</v>
          </cell>
        </row>
        <row r="779">
          <cell r="C779">
            <v>125240.75</v>
          </cell>
          <cell r="E779">
            <v>345.3</v>
          </cell>
        </row>
        <row r="780">
          <cell r="C780">
            <v>15249</v>
          </cell>
          <cell r="E780">
            <v>5.6</v>
          </cell>
        </row>
        <row r="781">
          <cell r="C781">
            <v>2787</v>
          </cell>
          <cell r="E781">
            <v>19.8</v>
          </cell>
        </row>
        <row r="782">
          <cell r="C782">
            <v>3078630</v>
          </cell>
          <cell r="E782">
            <v>23986</v>
          </cell>
        </row>
        <row r="783">
          <cell r="C783">
            <v>1739523.42</v>
          </cell>
          <cell r="E783">
            <v>13757</v>
          </cell>
        </row>
        <row r="784">
          <cell r="C784">
            <v>3192000</v>
          </cell>
          <cell r="E784">
            <v>30120</v>
          </cell>
        </row>
        <row r="785">
          <cell r="C785">
            <v>1748487</v>
          </cell>
          <cell r="E785">
            <v>9643.1</v>
          </cell>
        </row>
        <row r="786">
          <cell r="C786">
            <v>346200</v>
          </cell>
          <cell r="E786">
            <v>1440</v>
          </cell>
        </row>
        <row r="787">
          <cell r="C787">
            <v>74830</v>
          </cell>
          <cell r="E787">
            <v>496</v>
          </cell>
        </row>
        <row r="788">
          <cell r="C788">
            <v>155000</v>
          </cell>
          <cell r="E788">
            <v>1250</v>
          </cell>
        </row>
        <row r="789">
          <cell r="C789">
            <v>402410</v>
          </cell>
          <cell r="E789">
            <v>2033</v>
          </cell>
        </row>
        <row r="790">
          <cell r="C790">
            <v>68794</v>
          </cell>
          <cell r="E790">
            <v>202</v>
          </cell>
        </row>
        <row r="791">
          <cell r="C791">
            <v>155898</v>
          </cell>
          <cell r="E791">
            <v>3341</v>
          </cell>
        </row>
        <row r="792">
          <cell r="C792">
            <v>1180.5</v>
          </cell>
          <cell r="E792">
            <v>2.5</v>
          </cell>
        </row>
        <row r="793">
          <cell r="C793">
            <v>3010.5</v>
          </cell>
          <cell r="E793">
            <v>6</v>
          </cell>
        </row>
        <row r="794">
          <cell r="C794">
            <v>9499.6</v>
          </cell>
          <cell r="E794">
            <v>8.8000000000000007</v>
          </cell>
        </row>
        <row r="795">
          <cell r="C795">
            <v>103355.73</v>
          </cell>
          <cell r="E795">
            <v>223.71899999999999</v>
          </cell>
        </row>
        <row r="796">
          <cell r="C796">
            <v>6098</v>
          </cell>
          <cell r="E796">
            <v>4.91</v>
          </cell>
        </row>
        <row r="797">
          <cell r="C797">
            <v>75334.66</v>
          </cell>
          <cell r="E797">
            <v>130.114</v>
          </cell>
        </row>
        <row r="798">
          <cell r="C798">
            <v>1090.3900000000001</v>
          </cell>
          <cell r="E798">
            <v>0.27500000000000002</v>
          </cell>
        </row>
        <row r="799">
          <cell r="C799">
            <v>40444.410000000003</v>
          </cell>
          <cell r="E799">
            <v>131.5</v>
          </cell>
        </row>
        <row r="800">
          <cell r="C800">
            <v>146956.46</v>
          </cell>
          <cell r="E800">
            <v>360.3</v>
          </cell>
        </row>
        <row r="801">
          <cell r="C801">
            <v>169384.43</v>
          </cell>
          <cell r="E801">
            <v>456.48</v>
          </cell>
        </row>
        <row r="802">
          <cell r="C802">
            <v>17227.810000000001</v>
          </cell>
          <cell r="E802">
            <v>25.475000000000001</v>
          </cell>
        </row>
        <row r="803">
          <cell r="C803">
            <v>71065.89</v>
          </cell>
          <cell r="E803">
            <v>53.67</v>
          </cell>
        </row>
        <row r="804">
          <cell r="C804">
            <v>886550.4</v>
          </cell>
          <cell r="E804">
            <v>14500</v>
          </cell>
        </row>
        <row r="805">
          <cell r="C805">
            <v>420</v>
          </cell>
          <cell r="E805">
            <v>4</v>
          </cell>
        </row>
        <row r="806">
          <cell r="C806">
            <v>97864.3</v>
          </cell>
          <cell r="E806">
            <v>1104.0999999999999</v>
          </cell>
        </row>
        <row r="807">
          <cell r="C807">
            <v>6178.12</v>
          </cell>
          <cell r="E807">
            <v>36</v>
          </cell>
        </row>
        <row r="808">
          <cell r="C808">
            <v>8917.7000000000007</v>
          </cell>
          <cell r="E808">
            <v>91.6</v>
          </cell>
        </row>
        <row r="809">
          <cell r="C809">
            <v>30177.22</v>
          </cell>
          <cell r="E809">
            <v>159.80000000000001</v>
          </cell>
        </row>
        <row r="810">
          <cell r="C810">
            <v>77595.25</v>
          </cell>
          <cell r="E810">
            <v>327</v>
          </cell>
        </row>
        <row r="811">
          <cell r="C811">
            <v>225000</v>
          </cell>
          <cell r="E811">
            <v>10200</v>
          </cell>
        </row>
        <row r="812">
          <cell r="C812">
            <v>8989406.5600000005</v>
          </cell>
          <cell r="E812">
            <v>49080</v>
          </cell>
        </row>
        <row r="813">
          <cell r="C813">
            <v>10227860.279999999</v>
          </cell>
          <cell r="E813">
            <v>39200</v>
          </cell>
        </row>
        <row r="814">
          <cell r="C814">
            <v>4766638.32</v>
          </cell>
          <cell r="E814">
            <v>24000</v>
          </cell>
        </row>
        <row r="815">
          <cell r="C815">
            <v>86699011.200000003</v>
          </cell>
          <cell r="E815">
            <v>485750</v>
          </cell>
        </row>
        <row r="816">
          <cell r="C816">
            <v>64000</v>
          </cell>
          <cell r="E816">
            <v>2500</v>
          </cell>
        </row>
        <row r="817">
          <cell r="C817">
            <v>11450</v>
          </cell>
          <cell r="E817">
            <v>245</v>
          </cell>
        </row>
        <row r="818">
          <cell r="C818">
            <v>3579983.46</v>
          </cell>
          <cell r="E818">
            <v>24500</v>
          </cell>
        </row>
        <row r="819">
          <cell r="C819">
            <v>228.33</v>
          </cell>
          <cell r="E819">
            <v>1.175</v>
          </cell>
        </row>
        <row r="820">
          <cell r="C820">
            <v>7006.76</v>
          </cell>
          <cell r="E820">
            <v>1891</v>
          </cell>
        </row>
        <row r="821">
          <cell r="C821">
            <v>1654803.98</v>
          </cell>
          <cell r="E821">
            <v>14104</v>
          </cell>
        </row>
        <row r="822">
          <cell r="C822">
            <v>3586634.16</v>
          </cell>
          <cell r="E822">
            <v>61036</v>
          </cell>
        </row>
        <row r="823">
          <cell r="C823">
            <v>25000</v>
          </cell>
          <cell r="E823">
            <v>140</v>
          </cell>
        </row>
        <row r="824">
          <cell r="C824">
            <v>3569235.9</v>
          </cell>
          <cell r="E824">
            <v>45207.033000000003</v>
          </cell>
        </row>
        <row r="825">
          <cell r="C825">
            <v>4643000</v>
          </cell>
          <cell r="E825">
            <v>15150</v>
          </cell>
        </row>
        <row r="826">
          <cell r="C826">
            <v>2649836</v>
          </cell>
          <cell r="E826">
            <v>15000</v>
          </cell>
        </row>
        <row r="827">
          <cell r="C827">
            <v>1096428.24</v>
          </cell>
          <cell r="E827">
            <v>2000</v>
          </cell>
        </row>
        <row r="828">
          <cell r="C828">
            <v>174000</v>
          </cell>
          <cell r="E828">
            <v>1000</v>
          </cell>
        </row>
        <row r="829">
          <cell r="C829">
            <v>64302.27</v>
          </cell>
          <cell r="E829">
            <v>104.854</v>
          </cell>
        </row>
        <row r="830">
          <cell r="C830">
            <v>310752</v>
          </cell>
          <cell r="E830">
            <v>4430</v>
          </cell>
        </row>
        <row r="831">
          <cell r="C831">
            <v>3000144.11</v>
          </cell>
          <cell r="E831">
            <v>2244</v>
          </cell>
        </row>
        <row r="832">
          <cell r="C832">
            <v>567200</v>
          </cell>
          <cell r="E832">
            <v>2900</v>
          </cell>
        </row>
        <row r="833">
          <cell r="C833">
            <v>41289.5</v>
          </cell>
          <cell r="E833">
            <v>287.60000000000002</v>
          </cell>
        </row>
        <row r="834">
          <cell r="C834">
            <v>12061.25</v>
          </cell>
          <cell r="E834">
            <v>80</v>
          </cell>
        </row>
        <row r="835">
          <cell r="C835">
            <v>124060</v>
          </cell>
          <cell r="E835">
            <v>35.299999999999997</v>
          </cell>
        </row>
        <row r="836">
          <cell r="C836">
            <v>50071.75</v>
          </cell>
          <cell r="E836">
            <v>83</v>
          </cell>
        </row>
        <row r="837">
          <cell r="C837">
            <v>1833</v>
          </cell>
          <cell r="E837">
            <v>20</v>
          </cell>
        </row>
        <row r="838">
          <cell r="C838">
            <v>95476.77</v>
          </cell>
          <cell r="E838">
            <v>46</v>
          </cell>
        </row>
        <row r="839">
          <cell r="C839">
            <v>2805320</v>
          </cell>
          <cell r="E839">
            <v>14107.5</v>
          </cell>
        </row>
        <row r="840">
          <cell r="C840">
            <v>640936.80000000005</v>
          </cell>
          <cell r="E840">
            <v>3885</v>
          </cell>
        </row>
        <row r="841">
          <cell r="C841">
            <v>4973969.4800000004</v>
          </cell>
          <cell r="E841">
            <v>34591.199999999997</v>
          </cell>
        </row>
        <row r="842">
          <cell r="C842">
            <v>1800</v>
          </cell>
          <cell r="E842">
            <v>49.5</v>
          </cell>
        </row>
        <row r="843">
          <cell r="C843">
            <v>679.85</v>
          </cell>
          <cell r="E843">
            <v>4.3</v>
          </cell>
        </row>
        <row r="844">
          <cell r="C844">
            <v>5420</v>
          </cell>
          <cell r="E844">
            <v>3.6</v>
          </cell>
        </row>
        <row r="845">
          <cell r="C845">
            <v>26944.240000000002</v>
          </cell>
          <cell r="E845">
            <v>75.5</v>
          </cell>
        </row>
        <row r="846">
          <cell r="C846">
            <v>13390</v>
          </cell>
          <cell r="E846">
            <v>64</v>
          </cell>
        </row>
        <row r="847">
          <cell r="C847">
            <v>38006</v>
          </cell>
          <cell r="E847">
            <v>71.400000000000006</v>
          </cell>
        </row>
        <row r="848">
          <cell r="C848">
            <v>58195</v>
          </cell>
          <cell r="E848">
            <v>398</v>
          </cell>
        </row>
        <row r="849">
          <cell r="C849">
            <v>40119.15</v>
          </cell>
          <cell r="E849">
            <v>158</v>
          </cell>
        </row>
        <row r="850">
          <cell r="C850">
            <v>19020</v>
          </cell>
          <cell r="E850">
            <v>60</v>
          </cell>
        </row>
        <row r="851">
          <cell r="C851">
            <v>25123.75</v>
          </cell>
          <cell r="E851">
            <v>51.3</v>
          </cell>
        </row>
        <row r="852">
          <cell r="C852">
            <v>2202.8000000000002</v>
          </cell>
          <cell r="E852">
            <v>3.48</v>
          </cell>
        </row>
        <row r="853">
          <cell r="C853">
            <v>62912.25</v>
          </cell>
          <cell r="E853">
            <v>7.4</v>
          </cell>
        </row>
        <row r="854">
          <cell r="C854">
            <v>37570.25</v>
          </cell>
          <cell r="E854">
            <v>5.3</v>
          </cell>
        </row>
        <row r="855">
          <cell r="C855">
            <v>1084831</v>
          </cell>
          <cell r="E855">
            <v>144.25</v>
          </cell>
        </row>
        <row r="856">
          <cell r="C856">
            <v>22485</v>
          </cell>
          <cell r="E856">
            <v>1.2</v>
          </cell>
        </row>
        <row r="857">
          <cell r="C857">
            <v>97767</v>
          </cell>
          <cell r="E857">
            <v>34.130000000000003</v>
          </cell>
        </row>
        <row r="858">
          <cell r="C858">
            <v>48700</v>
          </cell>
          <cell r="E858">
            <v>21</v>
          </cell>
        </row>
        <row r="859">
          <cell r="C859">
            <v>54884</v>
          </cell>
          <cell r="E859">
            <v>29.73</v>
          </cell>
        </row>
        <row r="860">
          <cell r="C860">
            <v>1275</v>
          </cell>
          <cell r="E860">
            <v>3.12</v>
          </cell>
        </row>
        <row r="861">
          <cell r="C861">
            <v>167426.25</v>
          </cell>
          <cell r="E861">
            <v>43.95</v>
          </cell>
        </row>
        <row r="862">
          <cell r="C862">
            <v>66920</v>
          </cell>
          <cell r="E862">
            <v>14.9</v>
          </cell>
        </row>
        <row r="863">
          <cell r="C863">
            <v>61467</v>
          </cell>
          <cell r="E863">
            <v>69.8</v>
          </cell>
        </row>
        <row r="864">
          <cell r="C864">
            <v>31400</v>
          </cell>
          <cell r="E864">
            <v>40</v>
          </cell>
        </row>
        <row r="865">
          <cell r="C865">
            <v>24150</v>
          </cell>
          <cell r="E865">
            <v>25</v>
          </cell>
        </row>
        <row r="866">
          <cell r="C866">
            <v>33694</v>
          </cell>
          <cell r="E866">
            <v>41</v>
          </cell>
        </row>
        <row r="867">
          <cell r="C867">
            <v>500000</v>
          </cell>
          <cell r="E867">
            <v>20000</v>
          </cell>
        </row>
        <row r="868">
          <cell r="C868">
            <v>50292.79</v>
          </cell>
          <cell r="E868">
            <v>600</v>
          </cell>
        </row>
        <row r="869">
          <cell r="C869">
            <v>112350</v>
          </cell>
          <cell r="E869">
            <v>410.25</v>
          </cell>
        </row>
        <row r="870">
          <cell r="C870">
            <v>125392.5</v>
          </cell>
          <cell r="E870">
            <v>840</v>
          </cell>
        </row>
        <row r="871">
          <cell r="C871">
            <v>475773.05</v>
          </cell>
          <cell r="E871">
            <v>1835</v>
          </cell>
        </row>
        <row r="872">
          <cell r="C872">
            <v>70880.14</v>
          </cell>
          <cell r="E872">
            <v>381.26499999999999</v>
          </cell>
        </row>
        <row r="873">
          <cell r="C873">
            <v>80247.350000000006</v>
          </cell>
          <cell r="E873">
            <v>110.37</v>
          </cell>
        </row>
        <row r="874">
          <cell r="C874">
            <v>66800</v>
          </cell>
          <cell r="E874">
            <v>100</v>
          </cell>
        </row>
        <row r="875">
          <cell r="C875">
            <v>269588.27</v>
          </cell>
          <cell r="E875">
            <v>2214.5</v>
          </cell>
        </row>
        <row r="876">
          <cell r="C876">
            <v>19514.240000000002</v>
          </cell>
          <cell r="E876">
            <v>113.3</v>
          </cell>
        </row>
        <row r="877">
          <cell r="C877">
            <v>64600</v>
          </cell>
          <cell r="E877">
            <v>96</v>
          </cell>
        </row>
        <row r="878">
          <cell r="C878">
            <v>60250.64</v>
          </cell>
          <cell r="E878">
            <v>25.366</v>
          </cell>
        </row>
        <row r="879">
          <cell r="C879">
            <v>26726.99</v>
          </cell>
          <cell r="E879">
            <v>0.59</v>
          </cell>
        </row>
        <row r="880">
          <cell r="C880">
            <v>146623.42000000001</v>
          </cell>
          <cell r="E880">
            <v>293.887</v>
          </cell>
        </row>
        <row r="881">
          <cell r="C881">
            <v>23381.75</v>
          </cell>
          <cell r="E881">
            <v>5.92</v>
          </cell>
        </row>
        <row r="882">
          <cell r="C882">
            <v>109327.44</v>
          </cell>
          <cell r="E882">
            <v>65</v>
          </cell>
        </row>
        <row r="883">
          <cell r="C883">
            <v>9521.2199999999993</v>
          </cell>
          <cell r="E883">
            <v>26.574999999999999</v>
          </cell>
        </row>
        <row r="884">
          <cell r="C884">
            <v>10660</v>
          </cell>
          <cell r="E884">
            <v>21.24</v>
          </cell>
        </row>
        <row r="885">
          <cell r="C885">
            <v>104929.3</v>
          </cell>
          <cell r="E885">
            <v>312.99799999999999</v>
          </cell>
        </row>
        <row r="886">
          <cell r="C886">
            <v>448</v>
          </cell>
          <cell r="E886">
            <v>7.3999999999999996E-2</v>
          </cell>
        </row>
        <row r="887">
          <cell r="C887">
            <v>9970.75</v>
          </cell>
          <cell r="E887">
            <v>5.3250000000000002</v>
          </cell>
        </row>
        <row r="888">
          <cell r="C888">
            <v>62067.16</v>
          </cell>
          <cell r="E888">
            <v>125.114</v>
          </cell>
        </row>
        <row r="889">
          <cell r="C889">
            <v>98905.68</v>
          </cell>
          <cell r="E889">
            <v>93.197000000000003</v>
          </cell>
        </row>
        <row r="890">
          <cell r="C890">
            <v>2709</v>
          </cell>
          <cell r="E890">
            <v>1.2569999999999999</v>
          </cell>
        </row>
        <row r="891">
          <cell r="C891">
            <v>3140.2</v>
          </cell>
          <cell r="E891">
            <v>3</v>
          </cell>
        </row>
        <row r="892">
          <cell r="C892">
            <v>22656.32</v>
          </cell>
          <cell r="E892">
            <v>3.4449999999999998</v>
          </cell>
        </row>
        <row r="893">
          <cell r="C893">
            <v>119943.2</v>
          </cell>
          <cell r="E893">
            <v>269.57</v>
          </cell>
        </row>
        <row r="894">
          <cell r="C894">
            <v>2937.22</v>
          </cell>
          <cell r="E894">
            <v>0.34</v>
          </cell>
        </row>
        <row r="895">
          <cell r="C895">
            <v>67226.78</v>
          </cell>
          <cell r="E895">
            <v>528.45000000000005</v>
          </cell>
        </row>
        <row r="896">
          <cell r="C896">
            <v>45506.98</v>
          </cell>
          <cell r="E896">
            <v>15.04</v>
          </cell>
        </row>
        <row r="897">
          <cell r="C897">
            <v>6756.37</v>
          </cell>
          <cell r="E897">
            <v>37</v>
          </cell>
        </row>
        <row r="898">
          <cell r="C898">
            <v>385893.14</v>
          </cell>
          <cell r="E898">
            <v>107.02200000000001</v>
          </cell>
        </row>
        <row r="899">
          <cell r="C899">
            <v>130000</v>
          </cell>
          <cell r="E899">
            <v>540</v>
          </cell>
        </row>
        <row r="900">
          <cell r="C900">
            <v>33850</v>
          </cell>
          <cell r="E900">
            <v>463.6</v>
          </cell>
        </row>
        <row r="901">
          <cell r="C901">
            <v>50370</v>
          </cell>
          <cell r="E901">
            <v>256</v>
          </cell>
        </row>
        <row r="902">
          <cell r="C902">
            <v>971800</v>
          </cell>
          <cell r="E902">
            <v>1844</v>
          </cell>
        </row>
        <row r="903">
          <cell r="C903">
            <v>5100</v>
          </cell>
          <cell r="E903">
            <v>11</v>
          </cell>
        </row>
        <row r="904">
          <cell r="C904">
            <v>669</v>
          </cell>
          <cell r="E904">
            <v>0.2</v>
          </cell>
        </row>
        <row r="905">
          <cell r="C905">
            <v>49535</v>
          </cell>
          <cell r="E905">
            <v>2980</v>
          </cell>
        </row>
        <row r="906">
          <cell r="C906">
            <v>375</v>
          </cell>
          <cell r="E906">
            <v>15</v>
          </cell>
        </row>
        <row r="907">
          <cell r="C907">
            <v>66808</v>
          </cell>
          <cell r="E907">
            <v>44.4</v>
          </cell>
        </row>
        <row r="908">
          <cell r="C908">
            <v>132106.97</v>
          </cell>
          <cell r="E908">
            <v>105.4</v>
          </cell>
        </row>
        <row r="909">
          <cell r="C909">
            <v>337488.4</v>
          </cell>
          <cell r="E909">
            <v>210.97</v>
          </cell>
        </row>
        <row r="910">
          <cell r="C910">
            <v>50189</v>
          </cell>
          <cell r="E910">
            <v>97.9</v>
          </cell>
        </row>
        <row r="911">
          <cell r="C911">
            <v>12600</v>
          </cell>
          <cell r="E911">
            <v>25</v>
          </cell>
        </row>
        <row r="912">
          <cell r="C912">
            <v>287048.57</v>
          </cell>
          <cell r="E912">
            <v>198.41</v>
          </cell>
        </row>
        <row r="913">
          <cell r="C913">
            <v>13541278</v>
          </cell>
          <cell r="E913">
            <v>116739.4</v>
          </cell>
        </row>
        <row r="914">
          <cell r="C914">
            <v>238500</v>
          </cell>
          <cell r="E914">
            <v>1850</v>
          </cell>
        </row>
        <row r="915">
          <cell r="C915">
            <v>35768.379999999997</v>
          </cell>
          <cell r="E915">
            <v>116.2</v>
          </cell>
        </row>
        <row r="916">
          <cell r="C916">
            <v>63481.69</v>
          </cell>
          <cell r="E916">
            <v>193.76</v>
          </cell>
        </row>
        <row r="917">
          <cell r="C917">
            <v>222150</v>
          </cell>
          <cell r="E917">
            <v>842.5</v>
          </cell>
        </row>
        <row r="918">
          <cell r="C918">
            <v>4906.6000000000004</v>
          </cell>
          <cell r="E918">
            <v>5</v>
          </cell>
        </row>
        <row r="919">
          <cell r="C919">
            <v>38947.49</v>
          </cell>
          <cell r="E919">
            <v>27.975000000000001</v>
          </cell>
        </row>
        <row r="920">
          <cell r="C920">
            <v>20792</v>
          </cell>
          <cell r="E920">
            <v>10.8</v>
          </cell>
        </row>
        <row r="921">
          <cell r="C921">
            <v>12503.15</v>
          </cell>
          <cell r="E921">
            <v>16.925000000000001</v>
          </cell>
        </row>
        <row r="922">
          <cell r="C922">
            <v>41143.18</v>
          </cell>
          <cell r="E922">
            <v>73.25</v>
          </cell>
        </row>
        <row r="923">
          <cell r="C923">
            <v>357.5</v>
          </cell>
          <cell r="E923">
            <v>1</v>
          </cell>
        </row>
        <row r="924">
          <cell r="C924">
            <v>7803</v>
          </cell>
          <cell r="E924">
            <v>72</v>
          </cell>
        </row>
        <row r="925">
          <cell r="C925">
            <v>44270</v>
          </cell>
          <cell r="E925">
            <v>355</v>
          </cell>
        </row>
        <row r="926">
          <cell r="C926">
            <v>217356</v>
          </cell>
          <cell r="E926">
            <v>25</v>
          </cell>
        </row>
        <row r="927">
          <cell r="C927">
            <v>22130</v>
          </cell>
          <cell r="E927">
            <v>35</v>
          </cell>
        </row>
        <row r="928">
          <cell r="C928">
            <v>195394</v>
          </cell>
          <cell r="E928">
            <v>187.14</v>
          </cell>
        </row>
        <row r="929">
          <cell r="C929">
            <v>8550</v>
          </cell>
          <cell r="E929">
            <v>25.5</v>
          </cell>
        </row>
        <row r="930">
          <cell r="C930">
            <v>7200</v>
          </cell>
          <cell r="E930">
            <v>160</v>
          </cell>
        </row>
        <row r="931">
          <cell r="C931">
            <v>8865.44</v>
          </cell>
          <cell r="E931">
            <v>21.92</v>
          </cell>
        </row>
        <row r="932">
          <cell r="C932">
            <v>107516.39</v>
          </cell>
          <cell r="E932">
            <v>350.2</v>
          </cell>
        </row>
        <row r="933">
          <cell r="C933">
            <v>1051297.03</v>
          </cell>
          <cell r="E933">
            <v>5885.44</v>
          </cell>
        </row>
        <row r="934">
          <cell r="C934">
            <v>922086.43</v>
          </cell>
          <cell r="E934">
            <v>4442.96</v>
          </cell>
        </row>
        <row r="935">
          <cell r="C935">
            <v>29823.74</v>
          </cell>
          <cell r="E935">
            <v>86.3</v>
          </cell>
        </row>
        <row r="936">
          <cell r="C936">
            <v>150160</v>
          </cell>
          <cell r="E936">
            <v>527</v>
          </cell>
        </row>
        <row r="937">
          <cell r="C937">
            <v>5457</v>
          </cell>
          <cell r="E937">
            <v>8.1</v>
          </cell>
        </row>
        <row r="938">
          <cell r="C938">
            <v>4432.75</v>
          </cell>
          <cell r="E938">
            <v>12</v>
          </cell>
        </row>
        <row r="939">
          <cell r="C939">
            <v>373761</v>
          </cell>
          <cell r="E939">
            <v>4.5999999999999996</v>
          </cell>
        </row>
        <row r="940">
          <cell r="C940">
            <v>857952</v>
          </cell>
          <cell r="E940">
            <v>1200</v>
          </cell>
        </row>
        <row r="941">
          <cell r="C941">
            <v>108716</v>
          </cell>
          <cell r="E941">
            <v>330</v>
          </cell>
        </row>
        <row r="942">
          <cell r="C942">
            <v>9444</v>
          </cell>
          <cell r="E942">
            <v>32</v>
          </cell>
        </row>
        <row r="943">
          <cell r="C943">
            <v>77501</v>
          </cell>
          <cell r="E943">
            <v>298.39999999999998</v>
          </cell>
        </row>
        <row r="944">
          <cell r="C944">
            <v>71.5</v>
          </cell>
          <cell r="E944">
            <v>20</v>
          </cell>
        </row>
        <row r="945">
          <cell r="C945">
            <v>6608</v>
          </cell>
          <cell r="E945">
            <v>3.4</v>
          </cell>
        </row>
        <row r="946">
          <cell r="C946">
            <v>902.69</v>
          </cell>
          <cell r="E946">
            <v>3.4</v>
          </cell>
        </row>
        <row r="947">
          <cell r="C947">
            <v>59365.5</v>
          </cell>
          <cell r="E947">
            <v>22.9</v>
          </cell>
        </row>
        <row r="948">
          <cell r="C948">
            <v>5247</v>
          </cell>
          <cell r="E948">
            <v>0.85</v>
          </cell>
        </row>
        <row r="949">
          <cell r="C949">
            <v>78750</v>
          </cell>
          <cell r="E949">
            <v>209</v>
          </cell>
        </row>
        <row r="950">
          <cell r="C950">
            <v>3228</v>
          </cell>
          <cell r="E950">
            <v>1.6</v>
          </cell>
        </row>
        <row r="951">
          <cell r="C951">
            <v>334650</v>
          </cell>
          <cell r="E951">
            <v>515</v>
          </cell>
        </row>
        <row r="952">
          <cell r="C952">
            <v>80084.5</v>
          </cell>
          <cell r="E952">
            <v>17</v>
          </cell>
        </row>
        <row r="953">
          <cell r="C953">
            <v>23392.42</v>
          </cell>
          <cell r="E953">
            <v>21.5</v>
          </cell>
        </row>
        <row r="954">
          <cell r="C954">
            <v>208842.5</v>
          </cell>
          <cell r="E954">
            <v>71.400000000000006</v>
          </cell>
        </row>
        <row r="955">
          <cell r="C955">
            <v>5304.04</v>
          </cell>
          <cell r="E955">
            <v>28</v>
          </cell>
        </row>
        <row r="956">
          <cell r="C956">
            <v>664</v>
          </cell>
          <cell r="E956">
            <v>0.1</v>
          </cell>
        </row>
        <row r="957">
          <cell r="C957">
            <v>501078.37</v>
          </cell>
          <cell r="E957">
            <v>602.79999999999995</v>
          </cell>
        </row>
        <row r="958">
          <cell r="C958">
            <v>0</v>
          </cell>
          <cell r="E958">
            <v>5120</v>
          </cell>
        </row>
        <row r="959">
          <cell r="C959">
            <v>2950</v>
          </cell>
          <cell r="E959">
            <v>8</v>
          </cell>
        </row>
        <row r="960">
          <cell r="C960">
            <v>820</v>
          </cell>
          <cell r="E960">
            <v>7.5</v>
          </cell>
        </row>
        <row r="961">
          <cell r="C961">
            <v>33.21</v>
          </cell>
          <cell r="E961">
            <v>0.01</v>
          </cell>
        </row>
        <row r="962">
          <cell r="C962">
            <v>5468.94</v>
          </cell>
          <cell r="E962">
            <v>3.0979999999999999</v>
          </cell>
        </row>
        <row r="963">
          <cell r="C963">
            <v>974.08</v>
          </cell>
          <cell r="E963">
            <v>0.23499999999999999</v>
          </cell>
        </row>
        <row r="964">
          <cell r="C964">
            <v>13633.75</v>
          </cell>
          <cell r="E964">
            <v>35.67</v>
          </cell>
        </row>
        <row r="965">
          <cell r="C965">
            <v>14026</v>
          </cell>
          <cell r="E965">
            <v>22.855</v>
          </cell>
        </row>
        <row r="966">
          <cell r="C966">
            <v>999242.31</v>
          </cell>
          <cell r="E966">
            <v>110.04</v>
          </cell>
        </row>
        <row r="967">
          <cell r="C967">
            <v>5451.3</v>
          </cell>
          <cell r="E967">
            <v>20</v>
          </cell>
        </row>
        <row r="968">
          <cell r="C968">
            <v>6876</v>
          </cell>
          <cell r="E968">
            <v>2.1</v>
          </cell>
        </row>
        <row r="969">
          <cell r="C969">
            <v>6334051.1500000004</v>
          </cell>
          <cell r="E969">
            <v>2632.63</v>
          </cell>
        </row>
        <row r="970">
          <cell r="C970">
            <v>59204.5</v>
          </cell>
          <cell r="E970">
            <v>195.04</v>
          </cell>
        </row>
        <row r="971">
          <cell r="C971">
            <v>13236.21</v>
          </cell>
          <cell r="E971">
            <v>516.4</v>
          </cell>
        </row>
        <row r="972">
          <cell r="C972">
            <v>1062333</v>
          </cell>
          <cell r="E972">
            <v>2018.52</v>
          </cell>
        </row>
        <row r="973">
          <cell r="C973">
            <v>381.74</v>
          </cell>
          <cell r="E973">
            <v>0.03</v>
          </cell>
        </row>
        <row r="974">
          <cell r="C974">
            <v>18683.580000000002</v>
          </cell>
          <cell r="E974">
            <v>55</v>
          </cell>
        </row>
        <row r="975">
          <cell r="C975">
            <v>23.75</v>
          </cell>
          <cell r="E975">
            <v>0.25</v>
          </cell>
        </row>
        <row r="976">
          <cell r="C976">
            <v>473530.29</v>
          </cell>
          <cell r="E976">
            <v>99.45</v>
          </cell>
        </row>
        <row r="977">
          <cell r="C977">
            <v>16721.64</v>
          </cell>
          <cell r="E977">
            <v>3.6</v>
          </cell>
        </row>
        <row r="978">
          <cell r="C978">
            <v>221873.82</v>
          </cell>
          <cell r="E978">
            <v>523.29999999999995</v>
          </cell>
        </row>
        <row r="979">
          <cell r="C979">
            <v>3750</v>
          </cell>
          <cell r="E979">
            <v>7.05</v>
          </cell>
        </row>
        <row r="980">
          <cell r="C980">
            <v>6150.61</v>
          </cell>
          <cell r="E980">
            <v>5.76</v>
          </cell>
        </row>
        <row r="981">
          <cell r="C981">
            <v>427264.72</v>
          </cell>
          <cell r="E981">
            <v>600.58000000000004</v>
          </cell>
        </row>
        <row r="982">
          <cell r="C982">
            <v>1831.87</v>
          </cell>
          <cell r="E982">
            <v>0.43</v>
          </cell>
        </row>
        <row r="983">
          <cell r="C983">
            <v>737.5</v>
          </cell>
          <cell r="E983">
            <v>7.5</v>
          </cell>
        </row>
        <row r="984">
          <cell r="C984">
            <v>48275.9</v>
          </cell>
          <cell r="E984">
            <v>34.200000000000003</v>
          </cell>
        </row>
        <row r="985">
          <cell r="C985">
            <v>294799.46999999997</v>
          </cell>
          <cell r="E985">
            <v>282.12</v>
          </cell>
        </row>
        <row r="986">
          <cell r="C986">
            <v>74464.36</v>
          </cell>
          <cell r="E986">
            <v>206.92</v>
          </cell>
        </row>
        <row r="987">
          <cell r="C987">
            <v>24215.5</v>
          </cell>
          <cell r="E987">
            <v>95.7</v>
          </cell>
        </row>
        <row r="988">
          <cell r="C988">
            <v>115121.89</v>
          </cell>
          <cell r="E988">
            <v>801.06</v>
          </cell>
        </row>
        <row r="989">
          <cell r="C989">
            <v>1493.73</v>
          </cell>
          <cell r="E989">
            <v>2.5000000000000001E-2</v>
          </cell>
        </row>
        <row r="990">
          <cell r="C990">
            <v>191428.4</v>
          </cell>
          <cell r="E990">
            <v>75</v>
          </cell>
        </row>
        <row r="991">
          <cell r="C991">
            <v>24325</v>
          </cell>
          <cell r="E991">
            <v>131.5</v>
          </cell>
        </row>
        <row r="992">
          <cell r="C992">
            <v>169</v>
          </cell>
          <cell r="E992">
            <v>0.155</v>
          </cell>
        </row>
        <row r="993">
          <cell r="C993">
            <v>390798.6</v>
          </cell>
          <cell r="E993">
            <v>1221.48</v>
          </cell>
        </row>
        <row r="994">
          <cell r="C994">
            <v>5072</v>
          </cell>
          <cell r="E994">
            <v>41.86</v>
          </cell>
        </row>
        <row r="995">
          <cell r="C995">
            <v>1787936.22</v>
          </cell>
          <cell r="E995">
            <v>2730</v>
          </cell>
        </row>
        <row r="996">
          <cell r="C996">
            <v>61900</v>
          </cell>
          <cell r="E996">
            <v>284.5</v>
          </cell>
        </row>
        <row r="997">
          <cell r="C997">
            <v>2418.94</v>
          </cell>
          <cell r="E997">
            <v>0.87</v>
          </cell>
        </row>
        <row r="998">
          <cell r="C998">
            <v>1986219.67</v>
          </cell>
          <cell r="E998">
            <v>1188.3</v>
          </cell>
        </row>
        <row r="999">
          <cell r="C999">
            <v>465355.04</v>
          </cell>
          <cell r="E999">
            <v>5138.1000000000004</v>
          </cell>
        </row>
        <row r="1000">
          <cell r="C1000">
            <v>1301556.5</v>
          </cell>
          <cell r="E1000">
            <v>2676</v>
          </cell>
        </row>
        <row r="1001">
          <cell r="C1001">
            <v>205775.85</v>
          </cell>
          <cell r="E1001">
            <v>538.14</v>
          </cell>
        </row>
        <row r="1002">
          <cell r="C1002">
            <v>1938620.96</v>
          </cell>
          <cell r="E1002">
            <v>10441.06</v>
          </cell>
        </row>
        <row r="1003">
          <cell r="C1003">
            <v>79112</v>
          </cell>
          <cell r="E1003">
            <v>171</v>
          </cell>
        </row>
        <row r="1004">
          <cell r="C1004">
            <v>587272</v>
          </cell>
          <cell r="E1004">
            <v>1542</v>
          </cell>
        </row>
        <row r="1005">
          <cell r="C1005">
            <v>11161.4</v>
          </cell>
          <cell r="E1005">
            <v>383.2</v>
          </cell>
        </row>
        <row r="1006">
          <cell r="C1006">
            <v>427409.88</v>
          </cell>
          <cell r="E1006">
            <v>3718</v>
          </cell>
        </row>
        <row r="1007">
          <cell r="C1007">
            <v>271684.8</v>
          </cell>
          <cell r="E1007">
            <v>10900</v>
          </cell>
        </row>
        <row r="1008">
          <cell r="C1008">
            <v>83204503.659999996</v>
          </cell>
          <cell r="E1008">
            <v>609052</v>
          </cell>
        </row>
        <row r="1009">
          <cell r="C1009">
            <v>3025100</v>
          </cell>
          <cell r="E1009">
            <v>17400</v>
          </cell>
        </row>
        <row r="1010">
          <cell r="C1010">
            <v>30146400</v>
          </cell>
          <cell r="E1010">
            <v>94266</v>
          </cell>
        </row>
        <row r="1011">
          <cell r="C1011">
            <v>21983050</v>
          </cell>
          <cell r="E1011">
            <v>106818</v>
          </cell>
        </row>
        <row r="1012">
          <cell r="C1012">
            <v>420000</v>
          </cell>
          <cell r="E1012">
            <v>3650</v>
          </cell>
        </row>
        <row r="1013">
          <cell r="C1013">
            <v>5368.93</v>
          </cell>
          <cell r="E1013">
            <v>10.199999999999999</v>
          </cell>
        </row>
        <row r="1014">
          <cell r="C1014">
            <v>516415.97</v>
          </cell>
          <cell r="E1014">
            <v>1055</v>
          </cell>
        </row>
        <row r="1015">
          <cell r="C1015">
            <v>3195620.95</v>
          </cell>
          <cell r="E1015">
            <v>10550</v>
          </cell>
        </row>
        <row r="1016">
          <cell r="C1016">
            <v>22647859.460000001</v>
          </cell>
          <cell r="E1016">
            <v>57285</v>
          </cell>
        </row>
        <row r="1017">
          <cell r="C1017">
            <v>22974596.120000001</v>
          </cell>
          <cell r="E1017">
            <v>53070</v>
          </cell>
        </row>
        <row r="1018">
          <cell r="C1018">
            <v>1689342.52</v>
          </cell>
          <cell r="E1018">
            <v>2860</v>
          </cell>
        </row>
        <row r="1019">
          <cell r="C1019">
            <v>378937894</v>
          </cell>
          <cell r="E1019">
            <v>1485000</v>
          </cell>
        </row>
        <row r="1020">
          <cell r="C1020">
            <v>4641234.3099999996</v>
          </cell>
          <cell r="E1020">
            <v>16340</v>
          </cell>
        </row>
        <row r="1021">
          <cell r="C1021">
            <v>570000</v>
          </cell>
          <cell r="E1021">
            <v>21000</v>
          </cell>
        </row>
        <row r="1022">
          <cell r="C1022">
            <v>390000</v>
          </cell>
          <cell r="E1022">
            <v>5620</v>
          </cell>
        </row>
        <row r="1023">
          <cell r="C1023">
            <v>882.98</v>
          </cell>
          <cell r="E1023">
            <v>0.05</v>
          </cell>
        </row>
        <row r="1024">
          <cell r="C1024">
            <v>17000</v>
          </cell>
          <cell r="E1024">
            <v>160</v>
          </cell>
        </row>
        <row r="1025">
          <cell r="C1025">
            <v>776070</v>
          </cell>
          <cell r="E1025">
            <v>4690.32</v>
          </cell>
        </row>
        <row r="1026">
          <cell r="C1026">
            <v>2634</v>
          </cell>
          <cell r="E1026">
            <v>0.36</v>
          </cell>
        </row>
        <row r="1027">
          <cell r="C1027">
            <v>2123.3000000000002</v>
          </cell>
          <cell r="E1027">
            <v>3.6</v>
          </cell>
        </row>
        <row r="1028">
          <cell r="C1028">
            <v>31169.25</v>
          </cell>
          <cell r="E1028">
            <v>28.4</v>
          </cell>
        </row>
        <row r="1029">
          <cell r="C1029">
            <v>1275</v>
          </cell>
          <cell r="E1029">
            <v>60</v>
          </cell>
        </row>
        <row r="1030">
          <cell r="C1030">
            <v>450.5</v>
          </cell>
          <cell r="E1030">
            <v>0.2</v>
          </cell>
        </row>
        <row r="1031">
          <cell r="C1031">
            <v>36000</v>
          </cell>
          <cell r="E1031">
            <v>130</v>
          </cell>
        </row>
        <row r="1032">
          <cell r="C1032">
            <v>408542.38</v>
          </cell>
          <cell r="E1032">
            <v>373.779</v>
          </cell>
        </row>
        <row r="1033">
          <cell r="C1033">
            <v>5159.8</v>
          </cell>
          <cell r="E1033">
            <v>15</v>
          </cell>
        </row>
        <row r="1034">
          <cell r="C1034">
            <v>3179726.58</v>
          </cell>
          <cell r="E1034">
            <v>62363.34</v>
          </cell>
        </row>
        <row r="1035">
          <cell r="C1035">
            <v>81424.67</v>
          </cell>
          <cell r="E1035">
            <v>47.93</v>
          </cell>
        </row>
        <row r="1036">
          <cell r="C1036">
            <v>81563.990000000005</v>
          </cell>
          <cell r="E1036">
            <v>158.9</v>
          </cell>
        </row>
        <row r="1037">
          <cell r="C1037">
            <v>204.12</v>
          </cell>
          <cell r="E1037">
            <v>0.4</v>
          </cell>
        </row>
        <row r="1038">
          <cell r="C1038">
            <v>2123.56</v>
          </cell>
          <cell r="E1038">
            <v>10.35</v>
          </cell>
        </row>
        <row r="1039">
          <cell r="C1039">
            <v>28307.5</v>
          </cell>
          <cell r="E1039">
            <v>325</v>
          </cell>
        </row>
        <row r="1040">
          <cell r="C1040">
            <v>690057.6</v>
          </cell>
          <cell r="E1040">
            <v>12072.2</v>
          </cell>
        </row>
        <row r="1041">
          <cell r="C1041">
            <v>2281.5500000000002</v>
          </cell>
          <cell r="E1041">
            <v>5</v>
          </cell>
        </row>
        <row r="1042">
          <cell r="C1042">
            <v>650</v>
          </cell>
          <cell r="E1042">
            <v>0.3</v>
          </cell>
        </row>
        <row r="1043">
          <cell r="C1043">
            <v>160748.26</v>
          </cell>
          <cell r="E1043">
            <v>176.62</v>
          </cell>
        </row>
        <row r="1044">
          <cell r="C1044">
            <v>4170.5</v>
          </cell>
          <cell r="E1044">
            <v>2</v>
          </cell>
        </row>
        <row r="1045">
          <cell r="C1045">
            <v>4121.5</v>
          </cell>
          <cell r="E1045">
            <v>2</v>
          </cell>
        </row>
        <row r="1046">
          <cell r="C1046">
            <v>3846.7</v>
          </cell>
          <cell r="E1046">
            <v>10</v>
          </cell>
        </row>
        <row r="1047">
          <cell r="C1047">
            <v>269456.98</v>
          </cell>
          <cell r="E1047">
            <v>150.82599999999999</v>
          </cell>
        </row>
        <row r="1048">
          <cell r="C1048">
            <v>5014.25</v>
          </cell>
          <cell r="E1048">
            <v>13.925000000000001</v>
          </cell>
        </row>
        <row r="1049">
          <cell r="C1049">
            <v>57096.37</v>
          </cell>
          <cell r="E1049">
            <v>23.2</v>
          </cell>
        </row>
        <row r="1050">
          <cell r="C1050">
            <v>2034</v>
          </cell>
          <cell r="E1050">
            <v>3.75</v>
          </cell>
        </row>
        <row r="1051">
          <cell r="C1051">
            <v>902233.24</v>
          </cell>
          <cell r="E1051">
            <v>11278.895</v>
          </cell>
        </row>
        <row r="1052">
          <cell r="C1052">
            <v>12246.74</v>
          </cell>
          <cell r="E1052">
            <v>5.6</v>
          </cell>
        </row>
        <row r="1053">
          <cell r="C1053">
            <v>831350.75</v>
          </cell>
          <cell r="E1053">
            <v>967.59699999999998</v>
          </cell>
        </row>
        <row r="1054">
          <cell r="C1054">
            <v>6846</v>
          </cell>
          <cell r="E1054">
            <v>36</v>
          </cell>
        </row>
        <row r="1055">
          <cell r="C1055">
            <v>2303866.5</v>
          </cell>
          <cell r="E1055">
            <v>16566.7</v>
          </cell>
        </row>
        <row r="1056">
          <cell r="C1056">
            <v>131343</v>
          </cell>
          <cell r="E1056">
            <v>134.38</v>
          </cell>
        </row>
        <row r="1057">
          <cell r="C1057">
            <v>8730</v>
          </cell>
          <cell r="E1057">
            <v>60</v>
          </cell>
        </row>
        <row r="1058">
          <cell r="C1058">
            <v>7440</v>
          </cell>
          <cell r="E1058">
            <v>50.4</v>
          </cell>
        </row>
        <row r="1059">
          <cell r="C1059">
            <v>16304.1</v>
          </cell>
          <cell r="E1059">
            <v>17</v>
          </cell>
        </row>
        <row r="1060">
          <cell r="C1060">
            <v>40646</v>
          </cell>
          <cell r="E1060">
            <v>715.06</v>
          </cell>
        </row>
        <row r="1061">
          <cell r="C1061">
            <v>350000</v>
          </cell>
          <cell r="E1061">
            <v>10200</v>
          </cell>
        </row>
        <row r="1062">
          <cell r="C1062">
            <v>7866.54</v>
          </cell>
          <cell r="E1062">
            <v>200</v>
          </cell>
        </row>
        <row r="1063">
          <cell r="C1063">
            <v>0</v>
          </cell>
          <cell r="E1063">
            <v>1</v>
          </cell>
        </row>
        <row r="1064">
          <cell r="C1064">
            <v>15592.5</v>
          </cell>
          <cell r="E1064">
            <v>15</v>
          </cell>
        </row>
        <row r="1065">
          <cell r="C1065">
            <v>115300</v>
          </cell>
          <cell r="E1065">
            <v>94.5</v>
          </cell>
        </row>
        <row r="1066">
          <cell r="C1066">
            <v>8782.25</v>
          </cell>
          <cell r="E1066">
            <v>15</v>
          </cell>
        </row>
        <row r="1067">
          <cell r="C1067">
            <v>442.5</v>
          </cell>
          <cell r="E1067">
            <v>0.9</v>
          </cell>
        </row>
        <row r="1068">
          <cell r="C1068">
            <v>36713.550000000003</v>
          </cell>
          <cell r="E1068">
            <v>3.02</v>
          </cell>
        </row>
        <row r="1069">
          <cell r="C1069">
            <v>3433.95</v>
          </cell>
          <cell r="E1069">
            <v>0.2</v>
          </cell>
        </row>
        <row r="1070">
          <cell r="C1070">
            <v>1215.43</v>
          </cell>
          <cell r="E1070">
            <v>1</v>
          </cell>
        </row>
        <row r="1071">
          <cell r="C1071">
            <v>3443.25</v>
          </cell>
          <cell r="E1071">
            <v>3.2</v>
          </cell>
        </row>
        <row r="1072">
          <cell r="C1072">
            <v>1882350</v>
          </cell>
          <cell r="E1072">
            <v>172</v>
          </cell>
        </row>
        <row r="1073">
          <cell r="C1073">
            <v>9749</v>
          </cell>
          <cell r="E1073">
            <v>4.71</v>
          </cell>
        </row>
        <row r="1074">
          <cell r="C1074">
            <v>14299.22</v>
          </cell>
          <cell r="E1074">
            <v>162.30000000000001</v>
          </cell>
        </row>
        <row r="1075">
          <cell r="C1075">
            <v>30400</v>
          </cell>
          <cell r="E1075">
            <v>200</v>
          </cell>
        </row>
        <row r="1076">
          <cell r="C1076">
            <v>26280</v>
          </cell>
          <cell r="E1076">
            <v>249</v>
          </cell>
        </row>
        <row r="1077">
          <cell r="C1077">
            <v>223065</v>
          </cell>
          <cell r="E1077">
            <v>2275</v>
          </cell>
        </row>
        <row r="1078">
          <cell r="C1078">
            <v>3465176</v>
          </cell>
          <cell r="E1078">
            <v>58353</v>
          </cell>
        </row>
        <row r="1079">
          <cell r="C1079">
            <v>170686.75</v>
          </cell>
          <cell r="E1079">
            <v>1053.5</v>
          </cell>
        </row>
        <row r="1080">
          <cell r="C1080">
            <v>667518.47</v>
          </cell>
          <cell r="E1080">
            <v>7006</v>
          </cell>
        </row>
        <row r="1081">
          <cell r="C1081">
            <v>998560.22</v>
          </cell>
          <cell r="E1081">
            <v>9119.23</v>
          </cell>
        </row>
        <row r="1082">
          <cell r="C1082">
            <v>36450</v>
          </cell>
          <cell r="E1082">
            <v>777</v>
          </cell>
        </row>
        <row r="1083">
          <cell r="C1083">
            <v>192000</v>
          </cell>
          <cell r="E1083">
            <v>1150</v>
          </cell>
        </row>
        <row r="1084">
          <cell r="C1084">
            <v>64000</v>
          </cell>
          <cell r="E1084">
            <v>550</v>
          </cell>
        </row>
        <row r="1085">
          <cell r="C1085">
            <v>566400</v>
          </cell>
          <cell r="E1085">
            <v>17774.5</v>
          </cell>
        </row>
        <row r="1086">
          <cell r="C1086">
            <v>71496.42</v>
          </cell>
          <cell r="E1086">
            <v>271.2</v>
          </cell>
        </row>
        <row r="1087">
          <cell r="C1087">
            <v>92438.61</v>
          </cell>
          <cell r="E1087">
            <v>301.82</v>
          </cell>
        </row>
        <row r="1088">
          <cell r="C1088">
            <v>86970</v>
          </cell>
          <cell r="E1088">
            <v>832</v>
          </cell>
        </row>
        <row r="1089">
          <cell r="C1089">
            <v>405750</v>
          </cell>
          <cell r="E1089">
            <v>4390</v>
          </cell>
        </row>
        <row r="1090">
          <cell r="C1090">
            <v>7613796.5499999998</v>
          </cell>
          <cell r="E1090">
            <v>86980</v>
          </cell>
        </row>
        <row r="1091">
          <cell r="C1091">
            <v>322100</v>
          </cell>
          <cell r="E1091">
            <v>1513.7</v>
          </cell>
        </row>
        <row r="1092">
          <cell r="C1092">
            <v>450100</v>
          </cell>
          <cell r="E1092">
            <v>2031.9</v>
          </cell>
        </row>
        <row r="1093">
          <cell r="C1093">
            <v>138596</v>
          </cell>
          <cell r="E1093">
            <v>664.5</v>
          </cell>
        </row>
        <row r="1094">
          <cell r="C1094">
            <v>8756.5</v>
          </cell>
          <cell r="E1094">
            <v>10.1</v>
          </cell>
        </row>
        <row r="1095">
          <cell r="C1095">
            <v>490033.99</v>
          </cell>
          <cell r="E1095">
            <v>876.09</v>
          </cell>
        </row>
        <row r="1096">
          <cell r="C1096">
            <v>60770.11</v>
          </cell>
          <cell r="E1096">
            <v>300</v>
          </cell>
        </row>
        <row r="1097">
          <cell r="C1097">
            <v>0</v>
          </cell>
          <cell r="E1097">
            <v>3</v>
          </cell>
        </row>
        <row r="1098">
          <cell r="C1098">
            <v>190207.74</v>
          </cell>
          <cell r="E1098">
            <v>411.23</v>
          </cell>
        </row>
        <row r="1099">
          <cell r="C1099">
            <v>3442.44</v>
          </cell>
          <cell r="E1099">
            <v>9.6</v>
          </cell>
        </row>
        <row r="1100">
          <cell r="C1100">
            <v>62865.9</v>
          </cell>
          <cell r="E1100">
            <v>105.3</v>
          </cell>
        </row>
        <row r="1101">
          <cell r="C1101">
            <v>85600</v>
          </cell>
          <cell r="E1101">
            <v>880</v>
          </cell>
        </row>
        <row r="1102">
          <cell r="C1102">
            <v>108579.98</v>
          </cell>
          <cell r="E1102">
            <v>481</v>
          </cell>
        </row>
        <row r="1103">
          <cell r="C1103">
            <v>131679</v>
          </cell>
          <cell r="E1103">
            <v>1458</v>
          </cell>
        </row>
        <row r="1104">
          <cell r="C1104">
            <v>91503.360000000001</v>
          </cell>
          <cell r="E1104">
            <v>1403</v>
          </cell>
        </row>
        <row r="1105">
          <cell r="C1105">
            <v>63250</v>
          </cell>
          <cell r="E1105">
            <v>750</v>
          </cell>
        </row>
        <row r="1106">
          <cell r="C1106">
            <v>2277.5</v>
          </cell>
          <cell r="E1106">
            <v>5.5</v>
          </cell>
        </row>
        <row r="1107">
          <cell r="C1107">
            <v>2080.75</v>
          </cell>
          <cell r="E1107">
            <v>12.5</v>
          </cell>
        </row>
        <row r="1108">
          <cell r="C1108">
            <v>12282</v>
          </cell>
          <cell r="E1108">
            <v>27.5</v>
          </cell>
        </row>
        <row r="1109">
          <cell r="C1109">
            <v>29769.599999999999</v>
          </cell>
          <cell r="E1109">
            <v>72</v>
          </cell>
        </row>
        <row r="1110">
          <cell r="C1110">
            <v>294049.12</v>
          </cell>
          <cell r="E1110">
            <v>772.48</v>
          </cell>
        </row>
        <row r="1111">
          <cell r="C1111">
            <v>17837.25</v>
          </cell>
          <cell r="E1111">
            <v>116.9</v>
          </cell>
        </row>
        <row r="1112">
          <cell r="C1112">
            <v>11567.24</v>
          </cell>
          <cell r="E1112">
            <v>19.2</v>
          </cell>
        </row>
        <row r="1113">
          <cell r="C1113">
            <v>10479.25</v>
          </cell>
          <cell r="E1113">
            <v>79.8</v>
          </cell>
        </row>
        <row r="1114">
          <cell r="C1114">
            <v>328046.88</v>
          </cell>
          <cell r="E1114">
            <v>293</v>
          </cell>
        </row>
        <row r="1115">
          <cell r="C1115">
            <v>5708.35</v>
          </cell>
          <cell r="E1115">
            <v>10.69</v>
          </cell>
        </row>
        <row r="1116">
          <cell r="C1116">
            <v>194050.14</v>
          </cell>
          <cell r="E1116">
            <v>1236.58</v>
          </cell>
        </row>
        <row r="1117">
          <cell r="C1117">
            <v>4860</v>
          </cell>
          <cell r="E1117">
            <v>45</v>
          </cell>
        </row>
        <row r="1118">
          <cell r="C1118">
            <v>7696.06</v>
          </cell>
          <cell r="E1118">
            <v>43</v>
          </cell>
        </row>
        <row r="1119">
          <cell r="C1119">
            <v>27227.4</v>
          </cell>
          <cell r="E1119">
            <v>120</v>
          </cell>
        </row>
        <row r="1120">
          <cell r="C1120">
            <v>16107.25</v>
          </cell>
          <cell r="E1120">
            <v>149.19999999999999</v>
          </cell>
        </row>
        <row r="1121">
          <cell r="C1121">
            <v>598498</v>
          </cell>
          <cell r="E1121">
            <v>785</v>
          </cell>
        </row>
        <row r="1122">
          <cell r="C1122">
            <v>10928</v>
          </cell>
          <cell r="E1122">
            <v>66.400000000000006</v>
          </cell>
        </row>
        <row r="1123">
          <cell r="C1123">
            <v>169749</v>
          </cell>
          <cell r="E1123">
            <v>1576.36</v>
          </cell>
        </row>
        <row r="1124">
          <cell r="C1124">
            <v>79556</v>
          </cell>
          <cell r="E1124">
            <v>828.68</v>
          </cell>
        </row>
        <row r="1125">
          <cell r="C1125">
            <v>1955037</v>
          </cell>
          <cell r="E1125">
            <v>9007.65</v>
          </cell>
        </row>
        <row r="1126">
          <cell r="C1126">
            <v>760085.68</v>
          </cell>
          <cell r="E1126">
            <v>4105</v>
          </cell>
        </row>
        <row r="1127">
          <cell r="C1127">
            <v>1926676.8</v>
          </cell>
          <cell r="E1127">
            <v>15763.5</v>
          </cell>
        </row>
        <row r="1128">
          <cell r="C1128">
            <v>8239872.2999999998</v>
          </cell>
          <cell r="E1128">
            <v>54341.98</v>
          </cell>
        </row>
        <row r="1129">
          <cell r="C1129">
            <v>1518600.75</v>
          </cell>
          <cell r="E1129">
            <v>10346.799999999999</v>
          </cell>
        </row>
        <row r="1130">
          <cell r="C1130">
            <v>284537.5</v>
          </cell>
          <cell r="E1130">
            <v>1130</v>
          </cell>
        </row>
      </sheetData>
      <sheetData sheetId="2"/>
      <sheetData sheetId="3">
        <row r="2">
          <cell r="A2" t="str">
            <v>0103</v>
          </cell>
          <cell r="B2">
            <v>5807000</v>
          </cell>
          <cell r="D2">
            <v>115000</v>
          </cell>
          <cell r="E2">
            <v>46</v>
          </cell>
        </row>
        <row r="3">
          <cell r="A3" t="str">
            <v>0105</v>
          </cell>
          <cell r="B3">
            <v>4750200</v>
          </cell>
          <cell r="D3">
            <v>142312</v>
          </cell>
          <cell r="E3">
            <v>51</v>
          </cell>
        </row>
        <row r="4">
          <cell r="A4" t="str">
            <v>0207</v>
          </cell>
          <cell r="B4">
            <v>981280</v>
          </cell>
          <cell r="D4">
            <v>25188</v>
          </cell>
          <cell r="E4">
            <v>120</v>
          </cell>
        </row>
        <row r="5">
          <cell r="A5" t="str">
            <v>0301</v>
          </cell>
          <cell r="B5">
            <v>1571500</v>
          </cell>
          <cell r="D5">
            <v>36905</v>
          </cell>
          <cell r="E5">
            <v>97</v>
          </cell>
        </row>
        <row r="6">
          <cell r="A6" t="str">
            <v>0303</v>
          </cell>
          <cell r="B6">
            <v>502600</v>
          </cell>
          <cell r="D6">
            <v>19050</v>
          </cell>
          <cell r="E6">
            <v>163</v>
          </cell>
        </row>
        <row r="7">
          <cell r="A7" t="str">
            <v>0306</v>
          </cell>
          <cell r="B7">
            <v>2731800</v>
          </cell>
          <cell r="D7">
            <v>22640</v>
          </cell>
          <cell r="E7">
            <v>71</v>
          </cell>
        </row>
        <row r="8">
          <cell r="A8" t="str">
            <v>0307</v>
          </cell>
          <cell r="B8">
            <v>1065600</v>
          </cell>
          <cell r="D8">
            <v>16450</v>
          </cell>
          <cell r="E8">
            <v>116</v>
          </cell>
        </row>
        <row r="9">
          <cell r="A9" t="str">
            <v>0401</v>
          </cell>
          <cell r="B9">
            <v>936710</v>
          </cell>
          <cell r="D9">
            <v>12901.12</v>
          </cell>
          <cell r="E9">
            <v>123</v>
          </cell>
        </row>
        <row r="10">
          <cell r="A10" t="str">
            <v>0402</v>
          </cell>
          <cell r="B10">
            <v>4823305</v>
          </cell>
          <cell r="D10">
            <v>98426.79</v>
          </cell>
          <cell r="E10">
            <v>50</v>
          </cell>
        </row>
        <row r="11">
          <cell r="A11" t="str">
            <v>0403</v>
          </cell>
          <cell r="B11">
            <v>6160744.5199999996</v>
          </cell>
          <cell r="D11">
            <v>169464.16000000003</v>
          </cell>
          <cell r="E11">
            <v>42</v>
          </cell>
        </row>
        <row r="12">
          <cell r="A12" t="str">
            <v>0405</v>
          </cell>
          <cell r="B12">
            <v>706234</v>
          </cell>
          <cell r="D12">
            <v>9962</v>
          </cell>
          <cell r="E12">
            <v>140</v>
          </cell>
        </row>
        <row r="13">
          <cell r="A13" t="str">
            <v>0406</v>
          </cell>
          <cell r="B13">
            <v>53085</v>
          </cell>
          <cell r="D13">
            <v>336</v>
          </cell>
          <cell r="E13">
            <v>294</v>
          </cell>
        </row>
        <row r="14">
          <cell r="A14" t="str">
            <v>0409</v>
          </cell>
          <cell r="B14">
            <v>147076.04999999999</v>
          </cell>
          <cell r="D14">
            <v>920</v>
          </cell>
          <cell r="E14">
            <v>245</v>
          </cell>
        </row>
        <row r="15">
          <cell r="A15" t="str">
            <v>0602</v>
          </cell>
          <cell r="B15">
            <v>28848.639999999999</v>
          </cell>
          <cell r="D15">
            <v>1800</v>
          </cell>
          <cell r="E15">
            <v>319</v>
          </cell>
        </row>
        <row r="16">
          <cell r="A16" t="str">
            <v>0703</v>
          </cell>
          <cell r="B16">
            <v>49160</v>
          </cell>
          <cell r="D16">
            <v>424</v>
          </cell>
          <cell r="E16">
            <v>297</v>
          </cell>
        </row>
        <row r="17">
          <cell r="A17" t="str">
            <v>0705</v>
          </cell>
          <cell r="B17">
            <v>1354</v>
          </cell>
          <cell r="D17">
            <v>20.16</v>
          </cell>
          <cell r="E17">
            <v>393</v>
          </cell>
        </row>
        <row r="18">
          <cell r="A18" t="str">
            <v>0710</v>
          </cell>
          <cell r="B18">
            <v>1862937.5</v>
          </cell>
          <cell r="D18">
            <v>8764</v>
          </cell>
          <cell r="E18">
            <v>91</v>
          </cell>
        </row>
        <row r="19">
          <cell r="A19" t="str">
            <v>0801</v>
          </cell>
          <cell r="B19">
            <v>1872000</v>
          </cell>
          <cell r="D19">
            <v>60000</v>
          </cell>
          <cell r="E19">
            <v>90</v>
          </cell>
        </row>
        <row r="20">
          <cell r="A20" t="str">
            <v>0805</v>
          </cell>
          <cell r="B20">
            <v>27720</v>
          </cell>
          <cell r="D20">
            <v>1440</v>
          </cell>
          <cell r="E20">
            <v>320</v>
          </cell>
        </row>
        <row r="21">
          <cell r="A21" t="str">
            <v>0901</v>
          </cell>
          <cell r="B21">
            <v>44232.78</v>
          </cell>
          <cell r="D21">
            <v>32.4</v>
          </cell>
          <cell r="E21">
            <v>303</v>
          </cell>
        </row>
        <row r="22">
          <cell r="A22" t="str">
            <v>0902</v>
          </cell>
          <cell r="B22">
            <v>471073.7</v>
          </cell>
          <cell r="D22">
            <v>3429.8</v>
          </cell>
          <cell r="E22">
            <v>170</v>
          </cell>
        </row>
        <row r="23">
          <cell r="A23" t="str">
            <v>0904</v>
          </cell>
          <cell r="B23">
            <v>1529000</v>
          </cell>
          <cell r="D23">
            <v>17000</v>
          </cell>
          <cell r="E23">
            <v>98</v>
          </cell>
        </row>
        <row r="24">
          <cell r="A24" t="str">
            <v>1005</v>
          </cell>
          <cell r="B24">
            <v>395015.4</v>
          </cell>
          <cell r="D24">
            <v>6500</v>
          </cell>
          <cell r="E24">
            <v>181</v>
          </cell>
        </row>
        <row r="25">
          <cell r="A25" t="str">
            <v>1006</v>
          </cell>
          <cell r="B25">
            <v>2979107.11</v>
          </cell>
          <cell r="D25">
            <v>286000</v>
          </cell>
          <cell r="E25">
            <v>66</v>
          </cell>
        </row>
        <row r="26">
          <cell r="A26" t="str">
            <v>1101</v>
          </cell>
          <cell r="B26">
            <v>152250</v>
          </cell>
          <cell r="D26">
            <v>5250</v>
          </cell>
          <cell r="E26">
            <v>242</v>
          </cell>
        </row>
        <row r="27">
          <cell r="A27" t="str">
            <v>1102</v>
          </cell>
          <cell r="B27">
            <v>7717427.6900000004</v>
          </cell>
          <cell r="D27">
            <v>182111.5</v>
          </cell>
          <cell r="E27">
            <v>39</v>
          </cell>
        </row>
        <row r="28">
          <cell r="A28" t="str">
            <v>1103</v>
          </cell>
          <cell r="B28">
            <v>1101023</v>
          </cell>
          <cell r="D28">
            <v>35563</v>
          </cell>
          <cell r="E28">
            <v>114</v>
          </cell>
        </row>
        <row r="29">
          <cell r="A29" t="str">
            <v>1108</v>
          </cell>
          <cell r="B29">
            <v>681525</v>
          </cell>
          <cell r="D29">
            <v>8542</v>
          </cell>
          <cell r="E29">
            <v>143</v>
          </cell>
        </row>
        <row r="30">
          <cell r="A30" t="str">
            <v>1207</v>
          </cell>
          <cell r="B30">
            <v>178650</v>
          </cell>
          <cell r="D30">
            <v>1440</v>
          </cell>
          <cell r="E30">
            <v>229</v>
          </cell>
        </row>
        <row r="31">
          <cell r="A31" t="str">
            <v>1404</v>
          </cell>
          <cell r="B31">
            <v>240000</v>
          </cell>
          <cell r="D31">
            <v>48000</v>
          </cell>
          <cell r="E31">
            <v>215</v>
          </cell>
        </row>
        <row r="32">
          <cell r="A32" t="str">
            <v>1513</v>
          </cell>
          <cell r="B32">
            <v>6210</v>
          </cell>
          <cell r="D32">
            <v>6</v>
          </cell>
          <cell r="E32">
            <v>371</v>
          </cell>
        </row>
        <row r="33">
          <cell r="A33" t="str">
            <v>1516</v>
          </cell>
          <cell r="B33">
            <v>2363562.58</v>
          </cell>
          <cell r="D33">
            <v>34497.300000000003</v>
          </cell>
          <cell r="E33">
            <v>78</v>
          </cell>
        </row>
        <row r="34">
          <cell r="A34" t="str">
            <v>1517</v>
          </cell>
          <cell r="B34">
            <v>606395.18999999994</v>
          </cell>
          <cell r="D34">
            <v>12910</v>
          </cell>
          <cell r="E34">
            <v>153</v>
          </cell>
        </row>
        <row r="35">
          <cell r="A35" t="str">
            <v>1518</v>
          </cell>
          <cell r="B35">
            <v>1674515</v>
          </cell>
          <cell r="D35">
            <v>30222.84</v>
          </cell>
          <cell r="E35">
            <v>96</v>
          </cell>
        </row>
        <row r="36">
          <cell r="A36" t="str">
            <v>1601</v>
          </cell>
          <cell r="B36">
            <v>124294</v>
          </cell>
          <cell r="D36">
            <v>616</v>
          </cell>
          <cell r="E36">
            <v>254</v>
          </cell>
        </row>
        <row r="37">
          <cell r="A37" t="str">
            <v>1602</v>
          </cell>
          <cell r="B37">
            <v>619190</v>
          </cell>
          <cell r="D37">
            <v>13840</v>
          </cell>
          <cell r="E37">
            <v>150</v>
          </cell>
        </row>
        <row r="38">
          <cell r="A38" t="str">
            <v>1604</v>
          </cell>
          <cell r="B38">
            <v>1251210</v>
          </cell>
          <cell r="D38">
            <v>11705</v>
          </cell>
          <cell r="E38">
            <v>104</v>
          </cell>
        </row>
        <row r="39">
          <cell r="A39" t="str">
            <v>1605</v>
          </cell>
          <cell r="B39">
            <v>55566</v>
          </cell>
          <cell r="D39">
            <v>111.3</v>
          </cell>
          <cell r="E39">
            <v>290</v>
          </cell>
        </row>
        <row r="40">
          <cell r="A40" t="str">
            <v>1701</v>
          </cell>
          <cell r="B40">
            <v>19433733.690000001</v>
          </cell>
          <cell r="D40">
            <v>780000</v>
          </cell>
          <cell r="E40">
            <v>22</v>
          </cell>
        </row>
        <row r="41">
          <cell r="A41" t="str">
            <v>1702</v>
          </cell>
          <cell r="B41">
            <v>907048.4</v>
          </cell>
          <cell r="D41">
            <v>12465.4</v>
          </cell>
          <cell r="E41">
            <v>125</v>
          </cell>
        </row>
        <row r="42">
          <cell r="A42" t="str">
            <v>1703</v>
          </cell>
          <cell r="B42">
            <v>161193.60000000001</v>
          </cell>
          <cell r="D42">
            <v>832</v>
          </cell>
          <cell r="E42">
            <v>238</v>
          </cell>
        </row>
        <row r="43">
          <cell r="A43" t="str">
            <v>1704</v>
          </cell>
          <cell r="B43">
            <v>2108087</v>
          </cell>
          <cell r="D43">
            <v>19423.16</v>
          </cell>
          <cell r="E43">
            <v>84</v>
          </cell>
        </row>
        <row r="44">
          <cell r="A44" t="str">
            <v>1805</v>
          </cell>
          <cell r="B44">
            <v>6066233</v>
          </cell>
          <cell r="D44">
            <v>32065</v>
          </cell>
          <cell r="E44">
            <v>43</v>
          </cell>
        </row>
        <row r="45">
          <cell r="A45" t="str">
            <v>1806</v>
          </cell>
          <cell r="B45">
            <v>2032602.15</v>
          </cell>
          <cell r="D45">
            <v>18685.88</v>
          </cell>
          <cell r="E45">
            <v>86</v>
          </cell>
        </row>
        <row r="46">
          <cell r="A46" t="str">
            <v>1901</v>
          </cell>
          <cell r="B46">
            <v>12831030.959999999</v>
          </cell>
          <cell r="D46">
            <v>53255.743999999999</v>
          </cell>
          <cell r="E46">
            <v>28</v>
          </cell>
        </row>
        <row r="47">
          <cell r="A47" t="str">
            <v>1902</v>
          </cell>
          <cell r="B47">
            <v>28904648.260000002</v>
          </cell>
          <cell r="D47">
            <v>315842.26</v>
          </cell>
          <cell r="E47">
            <v>16</v>
          </cell>
        </row>
        <row r="48">
          <cell r="A48" t="str">
            <v>1903</v>
          </cell>
          <cell r="B48">
            <v>293310</v>
          </cell>
          <cell r="D48">
            <v>1560</v>
          </cell>
          <cell r="E48">
            <v>198</v>
          </cell>
        </row>
        <row r="49">
          <cell r="A49" t="str">
            <v>1904</v>
          </cell>
          <cell r="B49">
            <v>2248153.87</v>
          </cell>
          <cell r="D49">
            <v>15584.380000000001</v>
          </cell>
          <cell r="E49">
            <v>81</v>
          </cell>
        </row>
        <row r="50">
          <cell r="A50" t="str">
            <v>1905</v>
          </cell>
          <cell r="B50">
            <v>32962783.68</v>
          </cell>
          <cell r="D50">
            <v>255096.56900000002</v>
          </cell>
          <cell r="E50">
            <v>13</v>
          </cell>
        </row>
        <row r="51">
          <cell r="A51" t="str">
            <v>2004</v>
          </cell>
          <cell r="B51">
            <v>45840</v>
          </cell>
          <cell r="D51">
            <v>414</v>
          </cell>
          <cell r="E51">
            <v>302</v>
          </cell>
        </row>
        <row r="52">
          <cell r="A52" t="str">
            <v>2005</v>
          </cell>
          <cell r="B52">
            <v>5420518.5</v>
          </cell>
          <cell r="D52">
            <v>19514.399999999998</v>
          </cell>
          <cell r="E52">
            <v>47</v>
          </cell>
        </row>
        <row r="53">
          <cell r="A53" t="str">
            <v>2006</v>
          </cell>
          <cell r="B53">
            <v>10989</v>
          </cell>
          <cell r="D53">
            <v>98</v>
          </cell>
          <cell r="E53">
            <v>349</v>
          </cell>
        </row>
        <row r="54">
          <cell r="A54" t="str">
            <v>2007</v>
          </cell>
          <cell r="B54">
            <v>3031791.1399999997</v>
          </cell>
          <cell r="D54">
            <v>67651.7</v>
          </cell>
          <cell r="E54">
            <v>63</v>
          </cell>
        </row>
        <row r="55">
          <cell r="A55" t="str">
            <v>2008</v>
          </cell>
          <cell r="B55">
            <v>684777.21</v>
          </cell>
          <cell r="D55">
            <v>4630</v>
          </cell>
          <cell r="E55">
            <v>142</v>
          </cell>
        </row>
        <row r="56">
          <cell r="A56" t="str">
            <v>2009</v>
          </cell>
          <cell r="B56">
            <v>39399958.859999999</v>
          </cell>
          <cell r="D56">
            <v>715027.73</v>
          </cell>
          <cell r="E56">
            <v>12</v>
          </cell>
        </row>
        <row r="57">
          <cell r="A57" t="str">
            <v>2101</v>
          </cell>
          <cell r="B57">
            <v>17046863.329999998</v>
          </cell>
          <cell r="D57">
            <v>112885.74400000001</v>
          </cell>
          <cell r="E57">
            <v>23</v>
          </cell>
        </row>
        <row r="58">
          <cell r="A58" t="str">
            <v>2102</v>
          </cell>
          <cell r="B58">
            <v>1038272</v>
          </cell>
          <cell r="D58">
            <v>4525.8</v>
          </cell>
          <cell r="E58">
            <v>117</v>
          </cell>
        </row>
        <row r="59">
          <cell r="A59" t="str">
            <v>2103</v>
          </cell>
          <cell r="B59">
            <v>27895293.060000002</v>
          </cell>
          <cell r="D59">
            <v>501774.26800000004</v>
          </cell>
          <cell r="E59">
            <v>17</v>
          </cell>
        </row>
        <row r="60">
          <cell r="A60" t="str">
            <v>2104</v>
          </cell>
          <cell r="B60">
            <v>1494090.75</v>
          </cell>
          <cell r="D60">
            <v>13734.44</v>
          </cell>
          <cell r="E60">
            <v>100</v>
          </cell>
        </row>
        <row r="61">
          <cell r="A61" t="str">
            <v>2105</v>
          </cell>
          <cell r="B61">
            <v>2821172.73</v>
          </cell>
          <cell r="D61">
            <v>30612.312000000002</v>
          </cell>
          <cell r="E61">
            <v>69</v>
          </cell>
        </row>
        <row r="62">
          <cell r="A62" t="str">
            <v>2106</v>
          </cell>
          <cell r="B62">
            <v>41175860.859999999</v>
          </cell>
          <cell r="D62">
            <v>737087.01</v>
          </cell>
          <cell r="E62">
            <v>11</v>
          </cell>
        </row>
        <row r="63">
          <cell r="A63" t="str">
            <v>2201</v>
          </cell>
          <cell r="B63">
            <v>2912731</v>
          </cell>
          <cell r="D63">
            <v>79568.3</v>
          </cell>
          <cell r="E63">
            <v>67</v>
          </cell>
        </row>
        <row r="64">
          <cell r="A64" t="str">
            <v>2202</v>
          </cell>
          <cell r="B64">
            <v>60745097.340000004</v>
          </cell>
          <cell r="D64">
            <v>1832828.21</v>
          </cell>
          <cell r="E64">
            <v>7</v>
          </cell>
        </row>
        <row r="65">
          <cell r="A65" t="str">
            <v>2207</v>
          </cell>
          <cell r="B65">
            <v>691.38</v>
          </cell>
          <cell r="D65">
            <v>6</v>
          </cell>
          <cell r="E65">
            <v>402</v>
          </cell>
        </row>
        <row r="66">
          <cell r="A66" t="str">
            <v>2209</v>
          </cell>
          <cell r="B66">
            <v>249173.72</v>
          </cell>
          <cell r="D66">
            <v>13025.5</v>
          </cell>
          <cell r="E66">
            <v>212</v>
          </cell>
        </row>
        <row r="67">
          <cell r="A67" t="str">
            <v>2309</v>
          </cell>
          <cell r="B67">
            <v>43441736.840000004</v>
          </cell>
          <cell r="D67">
            <v>2335482</v>
          </cell>
          <cell r="E67">
            <v>10</v>
          </cell>
        </row>
        <row r="68">
          <cell r="A68" t="str">
            <v>2501</v>
          </cell>
          <cell r="B68">
            <v>97359.31</v>
          </cell>
          <cell r="D68">
            <v>14756.28</v>
          </cell>
          <cell r="E68">
            <v>263</v>
          </cell>
        </row>
        <row r="69">
          <cell r="A69" t="str">
            <v>2504</v>
          </cell>
          <cell r="B69">
            <v>8753.68</v>
          </cell>
          <cell r="D69">
            <v>84.6</v>
          </cell>
          <cell r="E69">
            <v>357</v>
          </cell>
        </row>
        <row r="70">
          <cell r="A70" t="str">
            <v>2508</v>
          </cell>
          <cell r="B70">
            <v>97396.25</v>
          </cell>
          <cell r="D70">
            <v>6937</v>
          </cell>
          <cell r="E70">
            <v>262</v>
          </cell>
        </row>
        <row r="71">
          <cell r="A71" t="str">
            <v>2515</v>
          </cell>
          <cell r="B71">
            <v>98831</v>
          </cell>
          <cell r="D71">
            <v>998</v>
          </cell>
          <cell r="E71">
            <v>261</v>
          </cell>
        </row>
        <row r="72">
          <cell r="A72" t="str">
            <v>2520</v>
          </cell>
          <cell r="B72">
            <v>363418.82</v>
          </cell>
          <cell r="D72">
            <v>47876</v>
          </cell>
          <cell r="E72">
            <v>186</v>
          </cell>
        </row>
        <row r="73">
          <cell r="A73" t="str">
            <v>2522</v>
          </cell>
          <cell r="B73">
            <v>74400</v>
          </cell>
          <cell r="D73">
            <v>62000</v>
          </cell>
          <cell r="E73">
            <v>280</v>
          </cell>
        </row>
        <row r="74">
          <cell r="A74" t="str">
            <v>2523</v>
          </cell>
          <cell r="B74">
            <v>777894.5</v>
          </cell>
          <cell r="D74">
            <v>229300</v>
          </cell>
          <cell r="E74">
            <v>133</v>
          </cell>
        </row>
        <row r="75">
          <cell r="A75" t="str">
            <v>2526</v>
          </cell>
          <cell r="B75">
            <v>86400</v>
          </cell>
          <cell r="D75">
            <v>12000</v>
          </cell>
          <cell r="E75">
            <v>268</v>
          </cell>
        </row>
        <row r="76">
          <cell r="A76" t="str">
            <v>2707</v>
          </cell>
          <cell r="B76">
            <v>388.65</v>
          </cell>
          <cell r="D76">
            <v>0.78</v>
          </cell>
          <cell r="E76">
            <v>406</v>
          </cell>
        </row>
        <row r="77">
          <cell r="A77" t="str">
            <v>2710</v>
          </cell>
          <cell r="B77">
            <v>679133579.38999999</v>
          </cell>
          <cell r="D77">
            <v>22033499.349999998</v>
          </cell>
          <cell r="E77">
            <v>1</v>
          </cell>
        </row>
        <row r="78">
          <cell r="A78" t="str">
            <v>2711</v>
          </cell>
          <cell r="B78">
            <v>5932973.5499999998</v>
          </cell>
          <cell r="D78">
            <v>228510</v>
          </cell>
          <cell r="E78">
            <v>45</v>
          </cell>
        </row>
        <row r="79">
          <cell r="A79" t="str">
            <v>2712</v>
          </cell>
          <cell r="B79">
            <v>38977</v>
          </cell>
          <cell r="D79">
            <v>239</v>
          </cell>
          <cell r="E79">
            <v>306</v>
          </cell>
        </row>
        <row r="80">
          <cell r="A80" t="str">
            <v>2715</v>
          </cell>
          <cell r="B80">
            <v>406687.26</v>
          </cell>
          <cell r="D80">
            <v>24990</v>
          </cell>
          <cell r="E80">
            <v>176</v>
          </cell>
        </row>
        <row r="81">
          <cell r="A81" t="str">
            <v>2716</v>
          </cell>
          <cell r="B81">
            <v>136588435.83000001</v>
          </cell>
          <cell r="D81">
            <v>3</v>
          </cell>
          <cell r="E81">
            <v>4</v>
          </cell>
        </row>
        <row r="82">
          <cell r="A82" t="str">
            <v>2804</v>
          </cell>
          <cell r="B82">
            <v>160000</v>
          </cell>
          <cell r="D82">
            <v>20000</v>
          </cell>
          <cell r="E82">
            <v>240</v>
          </cell>
        </row>
        <row r="83">
          <cell r="A83" t="str">
            <v>2805</v>
          </cell>
          <cell r="B83">
            <v>2497</v>
          </cell>
          <cell r="D83">
            <v>10</v>
          </cell>
          <cell r="E83">
            <v>386</v>
          </cell>
        </row>
        <row r="84">
          <cell r="A84" t="str">
            <v>2811</v>
          </cell>
          <cell r="B84">
            <v>1180163.2</v>
          </cell>
          <cell r="D84">
            <v>113964</v>
          </cell>
          <cell r="E84">
            <v>107</v>
          </cell>
        </row>
        <row r="85">
          <cell r="A85" t="str">
            <v>2815</v>
          </cell>
          <cell r="B85">
            <v>720000</v>
          </cell>
          <cell r="D85">
            <v>60000</v>
          </cell>
          <cell r="E85">
            <v>137</v>
          </cell>
        </row>
        <row r="86">
          <cell r="A86" t="str">
            <v>2826</v>
          </cell>
          <cell r="B86">
            <v>19125</v>
          </cell>
          <cell r="D86">
            <v>300</v>
          </cell>
          <cell r="E86">
            <v>330</v>
          </cell>
        </row>
        <row r="87">
          <cell r="A87" t="str">
            <v>2833</v>
          </cell>
          <cell r="B87">
            <v>13275</v>
          </cell>
          <cell r="D87">
            <v>300</v>
          </cell>
          <cell r="E87">
            <v>344</v>
          </cell>
        </row>
        <row r="88">
          <cell r="A88" t="str">
            <v>2834</v>
          </cell>
          <cell r="B88">
            <v>181300</v>
          </cell>
          <cell r="D88">
            <v>3700</v>
          </cell>
          <cell r="E88">
            <v>228</v>
          </cell>
        </row>
        <row r="89">
          <cell r="A89" t="str">
            <v>2836</v>
          </cell>
          <cell r="B89">
            <v>128000</v>
          </cell>
          <cell r="D89">
            <v>40000</v>
          </cell>
          <cell r="E89">
            <v>252</v>
          </cell>
        </row>
        <row r="90">
          <cell r="A90" t="str">
            <v>2853</v>
          </cell>
          <cell r="B90">
            <v>4000</v>
          </cell>
          <cell r="D90">
            <v>500</v>
          </cell>
          <cell r="E90">
            <v>377</v>
          </cell>
        </row>
        <row r="91">
          <cell r="A91" t="str">
            <v>2922</v>
          </cell>
          <cell r="B91">
            <v>32640249.050000001</v>
          </cell>
          <cell r="D91">
            <v>371034.88</v>
          </cell>
          <cell r="E91">
            <v>14</v>
          </cell>
        </row>
        <row r="92">
          <cell r="A92" t="str">
            <v>3002</v>
          </cell>
          <cell r="B92">
            <v>9646.56</v>
          </cell>
          <cell r="D92">
            <v>96</v>
          </cell>
          <cell r="E92">
            <v>355</v>
          </cell>
        </row>
        <row r="93">
          <cell r="A93" t="str">
            <v>3003</v>
          </cell>
          <cell r="B93">
            <v>474500</v>
          </cell>
          <cell r="D93">
            <v>11540</v>
          </cell>
          <cell r="E93">
            <v>169</v>
          </cell>
        </row>
        <row r="94">
          <cell r="A94" t="str">
            <v>3004</v>
          </cell>
          <cell r="B94">
            <v>258616.38</v>
          </cell>
          <cell r="D94">
            <v>873.6</v>
          </cell>
          <cell r="E94">
            <v>210</v>
          </cell>
        </row>
        <row r="95">
          <cell r="A95" t="str">
            <v>3005</v>
          </cell>
          <cell r="B95">
            <v>94810.04</v>
          </cell>
          <cell r="D95">
            <v>1769</v>
          </cell>
          <cell r="E95">
            <v>264</v>
          </cell>
        </row>
        <row r="96">
          <cell r="A96" t="str">
            <v>3006</v>
          </cell>
          <cell r="B96">
            <v>106407</v>
          </cell>
          <cell r="D96">
            <v>178</v>
          </cell>
          <cell r="E96">
            <v>258</v>
          </cell>
        </row>
        <row r="97">
          <cell r="A97" t="str">
            <v>3101</v>
          </cell>
          <cell r="B97">
            <v>215577</v>
          </cell>
          <cell r="D97">
            <v>32000</v>
          </cell>
          <cell r="E97">
            <v>220</v>
          </cell>
        </row>
        <row r="98">
          <cell r="A98" t="str">
            <v>3102</v>
          </cell>
          <cell r="B98">
            <v>2221770.2999999998</v>
          </cell>
          <cell r="D98">
            <v>132500</v>
          </cell>
          <cell r="E98">
            <v>82</v>
          </cell>
        </row>
        <row r="99">
          <cell r="A99" t="str">
            <v>3104</v>
          </cell>
          <cell r="B99">
            <v>10926</v>
          </cell>
          <cell r="D99">
            <v>23.22</v>
          </cell>
          <cell r="E99">
            <v>351</v>
          </cell>
        </row>
        <row r="100">
          <cell r="A100" t="str">
            <v>3105</v>
          </cell>
          <cell r="B100">
            <v>13287600.08</v>
          </cell>
          <cell r="D100">
            <v>720300</v>
          </cell>
          <cell r="E100">
            <v>27</v>
          </cell>
        </row>
        <row r="101">
          <cell r="A101" t="str">
            <v>3201</v>
          </cell>
          <cell r="B101">
            <v>30735</v>
          </cell>
          <cell r="D101">
            <v>328</v>
          </cell>
          <cell r="E101">
            <v>315</v>
          </cell>
        </row>
        <row r="102">
          <cell r="A102" t="str">
            <v>3204</v>
          </cell>
          <cell r="B102">
            <v>1510342.98</v>
          </cell>
          <cell r="D102">
            <v>13883.27</v>
          </cell>
          <cell r="E102">
            <v>99</v>
          </cell>
        </row>
        <row r="103">
          <cell r="A103" t="str">
            <v>3206</v>
          </cell>
          <cell r="B103">
            <v>2300380</v>
          </cell>
          <cell r="D103">
            <v>22710</v>
          </cell>
          <cell r="E103">
            <v>80</v>
          </cell>
        </row>
        <row r="104">
          <cell r="A104" t="str">
            <v>3207</v>
          </cell>
          <cell r="B104">
            <v>321006.40999999997</v>
          </cell>
          <cell r="D104">
            <v>5372.2</v>
          </cell>
          <cell r="E104">
            <v>192</v>
          </cell>
        </row>
        <row r="105">
          <cell r="A105" t="str">
            <v>3208</v>
          </cell>
          <cell r="B105">
            <v>2410840.44</v>
          </cell>
          <cell r="D105">
            <v>31215.439999999999</v>
          </cell>
          <cell r="E105">
            <v>77</v>
          </cell>
        </row>
        <row r="106">
          <cell r="A106" t="str">
            <v>3209</v>
          </cell>
          <cell r="B106">
            <v>3846414.8</v>
          </cell>
          <cell r="D106">
            <v>76938.850000000006</v>
          </cell>
          <cell r="E106">
            <v>56</v>
          </cell>
        </row>
        <row r="107">
          <cell r="A107" t="str">
            <v>3210</v>
          </cell>
          <cell r="B107">
            <v>343739.12</v>
          </cell>
          <cell r="D107">
            <v>2867.5280000000002</v>
          </cell>
          <cell r="E107">
            <v>188</v>
          </cell>
        </row>
        <row r="108">
          <cell r="A108" t="str">
            <v>3212</v>
          </cell>
          <cell r="B108">
            <v>208867.47</v>
          </cell>
          <cell r="D108">
            <v>1355.4199999999998</v>
          </cell>
          <cell r="E108">
            <v>223</v>
          </cell>
        </row>
        <row r="109">
          <cell r="A109" t="str">
            <v>3213</v>
          </cell>
          <cell r="B109">
            <v>72340</v>
          </cell>
          <cell r="D109">
            <v>196</v>
          </cell>
          <cell r="E109">
            <v>281</v>
          </cell>
        </row>
        <row r="110">
          <cell r="A110" t="str">
            <v>3214</v>
          </cell>
          <cell r="B110">
            <v>567650.32999999996</v>
          </cell>
          <cell r="D110">
            <v>22823.599999999999</v>
          </cell>
          <cell r="E110">
            <v>158</v>
          </cell>
        </row>
        <row r="111">
          <cell r="A111" t="str">
            <v>3215</v>
          </cell>
          <cell r="B111">
            <v>302432.25</v>
          </cell>
          <cell r="D111">
            <v>264.78999999999996</v>
          </cell>
          <cell r="E111">
            <v>196</v>
          </cell>
        </row>
        <row r="112">
          <cell r="A112" t="str">
            <v>3303</v>
          </cell>
          <cell r="B112">
            <v>5342.18</v>
          </cell>
          <cell r="D112">
            <v>74.84</v>
          </cell>
          <cell r="E112">
            <v>373</v>
          </cell>
        </row>
        <row r="113">
          <cell r="A113" t="str">
            <v>3304</v>
          </cell>
          <cell r="B113">
            <v>19925088.550000001</v>
          </cell>
          <cell r="D113">
            <v>90595.819999999992</v>
          </cell>
          <cell r="E113">
            <v>21</v>
          </cell>
        </row>
        <row r="114">
          <cell r="A114" t="str">
            <v>3305</v>
          </cell>
          <cell r="B114">
            <v>10821525.920000002</v>
          </cell>
          <cell r="D114">
            <v>77222.245999999999</v>
          </cell>
          <cell r="E114">
            <v>31</v>
          </cell>
        </row>
        <row r="115">
          <cell r="A115" t="str">
            <v>3306</v>
          </cell>
          <cell r="B115">
            <v>4928295.09</v>
          </cell>
          <cell r="D115">
            <v>15651.07</v>
          </cell>
          <cell r="E115">
            <v>49</v>
          </cell>
        </row>
        <row r="116">
          <cell r="A116" t="str">
            <v>3307</v>
          </cell>
          <cell r="B116">
            <v>3557032.7800000003</v>
          </cell>
          <cell r="D116">
            <v>13943.169999999998</v>
          </cell>
          <cell r="E116">
            <v>61</v>
          </cell>
        </row>
        <row r="117">
          <cell r="A117" t="str">
            <v>3401</v>
          </cell>
          <cell r="B117">
            <v>9570563.5299999993</v>
          </cell>
          <cell r="D117">
            <v>59473.72</v>
          </cell>
          <cell r="E117">
            <v>32</v>
          </cell>
        </row>
        <row r="118">
          <cell r="A118" t="str">
            <v>3402</v>
          </cell>
          <cell r="B118">
            <v>27531837.289999999</v>
          </cell>
          <cell r="D118">
            <v>604963.24400000006</v>
          </cell>
          <cell r="E118">
            <v>18</v>
          </cell>
        </row>
        <row r="119">
          <cell r="A119" t="str">
            <v>3403</v>
          </cell>
          <cell r="B119">
            <v>2099897.64</v>
          </cell>
          <cell r="D119">
            <v>27949.620000000003</v>
          </cell>
          <cell r="E119">
            <v>85</v>
          </cell>
        </row>
        <row r="120">
          <cell r="A120" t="str">
            <v>3405</v>
          </cell>
          <cell r="B120">
            <v>58940.06</v>
          </cell>
          <cell r="D120">
            <v>850.62</v>
          </cell>
          <cell r="E120">
            <v>287</v>
          </cell>
        </row>
        <row r="121">
          <cell r="A121" t="str">
            <v>3502</v>
          </cell>
          <cell r="B121">
            <v>23871.68</v>
          </cell>
          <cell r="D121">
            <v>333</v>
          </cell>
          <cell r="E121">
            <v>324</v>
          </cell>
        </row>
        <row r="122">
          <cell r="A122" t="str">
            <v>3505</v>
          </cell>
          <cell r="B122">
            <v>573381.5</v>
          </cell>
          <cell r="D122">
            <v>3562.3</v>
          </cell>
          <cell r="E122">
            <v>157</v>
          </cell>
        </row>
        <row r="123">
          <cell r="A123" t="str">
            <v>3506</v>
          </cell>
          <cell r="B123">
            <v>876551.5</v>
          </cell>
          <cell r="D123">
            <v>5405.82</v>
          </cell>
          <cell r="E123">
            <v>127</v>
          </cell>
        </row>
        <row r="124">
          <cell r="A124" t="str">
            <v>3507</v>
          </cell>
          <cell r="B124">
            <v>230308</v>
          </cell>
          <cell r="D124">
            <v>400</v>
          </cell>
          <cell r="E124">
            <v>217</v>
          </cell>
        </row>
        <row r="125">
          <cell r="A125" t="str">
            <v>3807</v>
          </cell>
          <cell r="B125">
            <v>36975.980000000003</v>
          </cell>
          <cell r="D125">
            <v>255.6</v>
          </cell>
          <cell r="E125">
            <v>309</v>
          </cell>
        </row>
        <row r="126">
          <cell r="A126" t="str">
            <v>3808</v>
          </cell>
          <cell r="B126">
            <v>406664</v>
          </cell>
          <cell r="D126">
            <v>4022</v>
          </cell>
          <cell r="E126">
            <v>177</v>
          </cell>
        </row>
        <row r="127">
          <cell r="A127" t="str">
            <v>3809</v>
          </cell>
          <cell r="B127">
            <v>3717377.59</v>
          </cell>
          <cell r="D127">
            <v>57820.947</v>
          </cell>
          <cell r="E127">
            <v>58</v>
          </cell>
        </row>
        <row r="128">
          <cell r="A128" t="str">
            <v>3810</v>
          </cell>
          <cell r="B128">
            <v>391678.25</v>
          </cell>
          <cell r="D128">
            <v>6523</v>
          </cell>
          <cell r="E128">
            <v>183</v>
          </cell>
        </row>
        <row r="129">
          <cell r="A129" t="str">
            <v>3811</v>
          </cell>
          <cell r="B129">
            <v>63220.56</v>
          </cell>
          <cell r="D129">
            <v>467.04</v>
          </cell>
          <cell r="E129">
            <v>285</v>
          </cell>
        </row>
        <row r="130">
          <cell r="A130" t="str">
            <v>3814</v>
          </cell>
          <cell r="B130">
            <v>433599.6</v>
          </cell>
          <cell r="D130">
            <v>6783.85</v>
          </cell>
          <cell r="E130">
            <v>174</v>
          </cell>
        </row>
        <row r="131">
          <cell r="A131" t="str">
            <v>3816</v>
          </cell>
          <cell r="B131">
            <v>29550</v>
          </cell>
          <cell r="D131">
            <v>3500</v>
          </cell>
          <cell r="E131">
            <v>316</v>
          </cell>
        </row>
        <row r="132">
          <cell r="A132" t="str">
            <v>3819</v>
          </cell>
          <cell r="B132">
            <v>479187.38</v>
          </cell>
          <cell r="D132">
            <v>3268.2</v>
          </cell>
          <cell r="E132">
            <v>168</v>
          </cell>
        </row>
        <row r="133">
          <cell r="A133" t="str">
            <v>3820</v>
          </cell>
          <cell r="B133">
            <v>15897</v>
          </cell>
          <cell r="D133">
            <v>180</v>
          </cell>
          <cell r="E133">
            <v>337</v>
          </cell>
        </row>
        <row r="134">
          <cell r="A134" t="str">
            <v>3824</v>
          </cell>
          <cell r="B134">
            <v>3454639.29</v>
          </cell>
          <cell r="D134">
            <v>349240.62</v>
          </cell>
          <cell r="E134">
            <v>62</v>
          </cell>
        </row>
        <row r="135">
          <cell r="A135" t="str">
            <v>3825</v>
          </cell>
          <cell r="B135">
            <v>5060</v>
          </cell>
          <cell r="D135">
            <v>124.8</v>
          </cell>
          <cell r="E135">
            <v>375</v>
          </cell>
        </row>
        <row r="136">
          <cell r="A136" t="str">
            <v>3901</v>
          </cell>
          <cell r="B136">
            <v>7494445.0499999998</v>
          </cell>
          <cell r="D136">
            <v>181000</v>
          </cell>
          <cell r="E136">
            <v>40</v>
          </cell>
        </row>
        <row r="137">
          <cell r="A137" t="str">
            <v>3906</v>
          </cell>
          <cell r="B137">
            <v>3663852</v>
          </cell>
          <cell r="D137">
            <v>64243.6</v>
          </cell>
          <cell r="E137">
            <v>59</v>
          </cell>
        </row>
        <row r="138">
          <cell r="A138" t="str">
            <v>3907</v>
          </cell>
          <cell r="B138">
            <v>567042</v>
          </cell>
          <cell r="D138">
            <v>9582.7000000000007</v>
          </cell>
          <cell r="E138">
            <v>160</v>
          </cell>
        </row>
        <row r="139">
          <cell r="A139" t="str">
            <v>3912</v>
          </cell>
          <cell r="B139">
            <v>609600</v>
          </cell>
          <cell r="D139">
            <v>2000</v>
          </cell>
          <cell r="E139">
            <v>151</v>
          </cell>
        </row>
        <row r="140">
          <cell r="A140" t="str">
            <v>3913</v>
          </cell>
          <cell r="B140">
            <v>21976</v>
          </cell>
          <cell r="D140">
            <v>62</v>
          </cell>
          <cell r="E140">
            <v>327</v>
          </cell>
        </row>
        <row r="141">
          <cell r="A141" t="str">
            <v>3917</v>
          </cell>
          <cell r="B141">
            <v>4554116.3599999994</v>
          </cell>
          <cell r="D141">
            <v>60440.52</v>
          </cell>
          <cell r="E141">
            <v>52</v>
          </cell>
        </row>
        <row r="142">
          <cell r="A142" t="str">
            <v>3918</v>
          </cell>
          <cell r="B142">
            <v>55690</v>
          </cell>
          <cell r="D142">
            <v>582</v>
          </cell>
          <cell r="E142">
            <v>288</v>
          </cell>
        </row>
        <row r="143">
          <cell r="A143" t="str">
            <v>3919</v>
          </cell>
          <cell r="B143">
            <v>1977527.94</v>
          </cell>
          <cell r="D143">
            <v>7968.7960000000003</v>
          </cell>
          <cell r="E143">
            <v>88</v>
          </cell>
        </row>
        <row r="144">
          <cell r="A144" t="str">
            <v>3920</v>
          </cell>
          <cell r="B144">
            <v>4073812.39</v>
          </cell>
          <cell r="D144">
            <v>61589.799999999996</v>
          </cell>
          <cell r="E144">
            <v>54</v>
          </cell>
        </row>
        <row r="145">
          <cell r="A145" t="str">
            <v>3921</v>
          </cell>
          <cell r="B145">
            <v>220352.01</v>
          </cell>
          <cell r="D145">
            <v>1053.0999999999999</v>
          </cell>
          <cell r="E145">
            <v>219</v>
          </cell>
        </row>
        <row r="146">
          <cell r="A146" t="str">
            <v>3922</v>
          </cell>
          <cell r="B146">
            <v>500552.08</v>
          </cell>
          <cell r="D146">
            <v>2693.37</v>
          </cell>
          <cell r="E146">
            <v>164</v>
          </cell>
        </row>
        <row r="147">
          <cell r="A147" t="str">
            <v>3923</v>
          </cell>
          <cell r="B147">
            <v>85729962.159999996</v>
          </cell>
          <cell r="D147">
            <v>1182688.8900000001</v>
          </cell>
          <cell r="E147">
            <v>6</v>
          </cell>
        </row>
        <row r="148">
          <cell r="A148" t="str">
            <v>3924</v>
          </cell>
          <cell r="B148">
            <v>4053742.78</v>
          </cell>
          <cell r="D148">
            <v>38087.18</v>
          </cell>
          <cell r="E148">
            <v>55</v>
          </cell>
        </row>
        <row r="149">
          <cell r="A149" t="str">
            <v>3925</v>
          </cell>
          <cell r="B149">
            <v>2999165.85</v>
          </cell>
          <cell r="D149">
            <v>24314.479999999996</v>
          </cell>
          <cell r="E149">
            <v>65</v>
          </cell>
        </row>
        <row r="150">
          <cell r="A150" t="str">
            <v>3926</v>
          </cell>
          <cell r="B150">
            <v>2158002.0099999998</v>
          </cell>
          <cell r="D150">
            <v>3070.27</v>
          </cell>
          <cell r="E150">
            <v>83</v>
          </cell>
        </row>
        <row r="151">
          <cell r="A151" t="str">
            <v>4006</v>
          </cell>
          <cell r="B151">
            <v>7379.52</v>
          </cell>
          <cell r="D151">
            <v>2.82</v>
          </cell>
          <cell r="E151">
            <v>365</v>
          </cell>
        </row>
        <row r="152">
          <cell r="A152" t="str">
            <v>4008</v>
          </cell>
          <cell r="B152">
            <v>259544.54</v>
          </cell>
          <cell r="D152">
            <v>2912.48</v>
          </cell>
          <cell r="E152">
            <v>209</v>
          </cell>
        </row>
        <row r="153">
          <cell r="A153" t="str">
            <v>4009</v>
          </cell>
          <cell r="B153">
            <v>55641.1</v>
          </cell>
          <cell r="D153">
            <v>602.83399999999995</v>
          </cell>
          <cell r="E153">
            <v>289</v>
          </cell>
        </row>
        <row r="154">
          <cell r="A154" t="str">
            <v>4010</v>
          </cell>
          <cell r="B154">
            <v>354326.62</v>
          </cell>
          <cell r="D154">
            <v>1580.7</v>
          </cell>
          <cell r="E154">
            <v>187</v>
          </cell>
        </row>
        <row r="155">
          <cell r="A155" t="str">
            <v>4011</v>
          </cell>
          <cell r="B155">
            <v>22615642.399999999</v>
          </cell>
          <cell r="D155">
            <v>188270.08000000002</v>
          </cell>
          <cell r="E155">
            <v>20</v>
          </cell>
        </row>
        <row r="156">
          <cell r="A156" t="str">
            <v>4012</v>
          </cell>
          <cell r="B156">
            <v>1139065</v>
          </cell>
          <cell r="D156">
            <v>40439.599999999999</v>
          </cell>
          <cell r="E156">
            <v>110</v>
          </cell>
        </row>
        <row r="157">
          <cell r="A157" t="str">
            <v>4013</v>
          </cell>
          <cell r="B157">
            <v>830662.25</v>
          </cell>
          <cell r="D157">
            <v>4864.16</v>
          </cell>
          <cell r="E157">
            <v>128</v>
          </cell>
        </row>
        <row r="158">
          <cell r="A158" t="str">
            <v>4014</v>
          </cell>
          <cell r="B158">
            <v>990000</v>
          </cell>
          <cell r="D158">
            <v>1265</v>
          </cell>
          <cell r="E158">
            <v>119</v>
          </cell>
        </row>
        <row r="159">
          <cell r="A159" t="str">
            <v>4015</v>
          </cell>
          <cell r="B159">
            <v>211.06</v>
          </cell>
          <cell r="D159">
            <v>0.84</v>
          </cell>
          <cell r="E159">
            <v>408</v>
          </cell>
        </row>
        <row r="160">
          <cell r="A160" t="str">
            <v>4016</v>
          </cell>
          <cell r="B160">
            <v>1092639.02</v>
          </cell>
          <cell r="D160">
            <v>11244.915999999999</v>
          </cell>
          <cell r="E160">
            <v>115</v>
          </cell>
        </row>
        <row r="161">
          <cell r="A161" t="str">
            <v>4017</v>
          </cell>
          <cell r="B161">
            <v>86391</v>
          </cell>
          <cell r="D161">
            <v>1986</v>
          </cell>
          <cell r="E161">
            <v>269</v>
          </cell>
        </row>
        <row r="162">
          <cell r="A162" t="str">
            <v>4202</v>
          </cell>
          <cell r="B162">
            <v>10455</v>
          </cell>
          <cell r="D162">
            <v>82.68</v>
          </cell>
          <cell r="E162">
            <v>352</v>
          </cell>
        </row>
        <row r="163">
          <cell r="A163" t="str">
            <v>4203</v>
          </cell>
          <cell r="B163">
            <v>7858.8</v>
          </cell>
          <cell r="D163">
            <v>40</v>
          </cell>
          <cell r="E163">
            <v>361</v>
          </cell>
        </row>
        <row r="164">
          <cell r="A164" t="str">
            <v>4205</v>
          </cell>
          <cell r="B164">
            <v>925</v>
          </cell>
          <cell r="D164">
            <v>10</v>
          </cell>
          <cell r="E164">
            <v>398</v>
          </cell>
        </row>
        <row r="165">
          <cell r="A165" t="str">
            <v>4412</v>
          </cell>
          <cell r="B165">
            <v>1344379.2</v>
          </cell>
          <cell r="D165">
            <v>81621.899999999994</v>
          </cell>
          <cell r="E165">
            <v>102</v>
          </cell>
        </row>
        <row r="166">
          <cell r="A166" t="str">
            <v>4417</v>
          </cell>
          <cell r="B166">
            <v>414.65</v>
          </cell>
          <cell r="D166">
            <v>2.1</v>
          </cell>
          <cell r="E166">
            <v>405</v>
          </cell>
        </row>
        <row r="167">
          <cell r="A167" t="str">
            <v>4418</v>
          </cell>
          <cell r="B167">
            <v>2356.5</v>
          </cell>
          <cell r="D167">
            <v>18</v>
          </cell>
          <cell r="E167">
            <v>387</v>
          </cell>
        </row>
        <row r="168">
          <cell r="A168" t="str">
            <v>4421</v>
          </cell>
          <cell r="B168">
            <v>142</v>
          </cell>
          <cell r="D168">
            <v>0.8</v>
          </cell>
          <cell r="E168">
            <v>409</v>
          </cell>
        </row>
        <row r="169">
          <cell r="A169" t="str">
            <v>4601</v>
          </cell>
          <cell r="B169">
            <v>13440</v>
          </cell>
          <cell r="D169">
            <v>33</v>
          </cell>
          <cell r="E169">
            <v>342</v>
          </cell>
        </row>
        <row r="170">
          <cell r="A170" t="str">
            <v>4802</v>
          </cell>
          <cell r="B170">
            <v>1132675.6299999999</v>
          </cell>
          <cell r="D170">
            <v>31095.7</v>
          </cell>
          <cell r="E170">
            <v>112</v>
          </cell>
        </row>
        <row r="171">
          <cell r="A171" t="str">
            <v>4804</v>
          </cell>
          <cell r="B171">
            <v>1151312.75</v>
          </cell>
          <cell r="D171">
            <v>13391.2</v>
          </cell>
          <cell r="E171">
            <v>108</v>
          </cell>
        </row>
        <row r="172">
          <cell r="A172" t="str">
            <v>4805</v>
          </cell>
          <cell r="B172">
            <v>23678958.940000001</v>
          </cell>
          <cell r="D172">
            <v>1478784</v>
          </cell>
          <cell r="E172">
            <v>19</v>
          </cell>
        </row>
        <row r="173">
          <cell r="A173" t="str">
            <v>4807</v>
          </cell>
          <cell r="B173">
            <v>29400</v>
          </cell>
          <cell r="D173">
            <v>2310</v>
          </cell>
          <cell r="E173">
            <v>317</v>
          </cell>
        </row>
        <row r="174">
          <cell r="A174" t="str">
            <v>4809</v>
          </cell>
          <cell r="B174">
            <v>6900</v>
          </cell>
          <cell r="D174">
            <v>48</v>
          </cell>
          <cell r="E174">
            <v>369</v>
          </cell>
        </row>
        <row r="175">
          <cell r="A175" t="str">
            <v>4817</v>
          </cell>
          <cell r="B175">
            <v>2046.25</v>
          </cell>
          <cell r="D175">
            <v>10</v>
          </cell>
          <cell r="E175">
            <v>391</v>
          </cell>
        </row>
        <row r="176">
          <cell r="A176" t="str">
            <v>4818</v>
          </cell>
          <cell r="B176">
            <v>406205.9</v>
          </cell>
          <cell r="D176">
            <v>3236.58</v>
          </cell>
          <cell r="E176">
            <v>178</v>
          </cell>
        </row>
        <row r="177">
          <cell r="A177" t="str">
            <v>4819</v>
          </cell>
          <cell r="B177">
            <v>1980589.23</v>
          </cell>
          <cell r="D177">
            <v>44076.4</v>
          </cell>
          <cell r="E177">
            <v>87</v>
          </cell>
        </row>
        <row r="178">
          <cell r="A178" t="str">
            <v>4820</v>
          </cell>
          <cell r="B178">
            <v>14735</v>
          </cell>
          <cell r="D178">
            <v>252</v>
          </cell>
          <cell r="E178">
            <v>340</v>
          </cell>
        </row>
        <row r="179">
          <cell r="A179" t="str">
            <v>4821</v>
          </cell>
          <cell r="B179">
            <v>69405.91</v>
          </cell>
          <cell r="D179">
            <v>166.822</v>
          </cell>
          <cell r="E179">
            <v>282</v>
          </cell>
        </row>
        <row r="180">
          <cell r="A180" t="str">
            <v>4823</v>
          </cell>
          <cell r="B180">
            <v>129602.62</v>
          </cell>
          <cell r="D180">
            <v>1095.008</v>
          </cell>
          <cell r="E180">
            <v>251</v>
          </cell>
        </row>
        <row r="181">
          <cell r="A181" t="str">
            <v>4901</v>
          </cell>
          <cell r="B181">
            <v>2859.87</v>
          </cell>
          <cell r="D181">
            <v>39.97</v>
          </cell>
          <cell r="E181">
            <v>384</v>
          </cell>
        </row>
        <row r="182">
          <cell r="A182" t="str">
            <v>4907</v>
          </cell>
          <cell r="B182">
            <v>1054</v>
          </cell>
          <cell r="D182">
            <v>80</v>
          </cell>
          <cell r="E182">
            <v>396</v>
          </cell>
        </row>
        <row r="183">
          <cell r="A183" t="str">
            <v>4911</v>
          </cell>
          <cell r="B183">
            <v>7510</v>
          </cell>
          <cell r="D183">
            <v>210</v>
          </cell>
          <cell r="E183">
            <v>364</v>
          </cell>
        </row>
        <row r="184">
          <cell r="A184" t="str">
            <v>5201</v>
          </cell>
          <cell r="B184">
            <v>80660</v>
          </cell>
          <cell r="D184">
            <v>303.55</v>
          </cell>
          <cell r="E184">
            <v>273</v>
          </cell>
        </row>
        <row r="185">
          <cell r="A185" t="str">
            <v>5402</v>
          </cell>
          <cell r="B185">
            <v>1092.5999999999999</v>
          </cell>
          <cell r="D185">
            <v>2.76</v>
          </cell>
          <cell r="E185">
            <v>395</v>
          </cell>
        </row>
        <row r="186">
          <cell r="A186" t="str">
            <v>5501</v>
          </cell>
          <cell r="B186">
            <v>6584.4</v>
          </cell>
          <cell r="D186">
            <v>15</v>
          </cell>
          <cell r="E186">
            <v>370</v>
          </cell>
        </row>
        <row r="187">
          <cell r="A187" t="str">
            <v>5607</v>
          </cell>
          <cell r="B187">
            <v>1033228.8300000001</v>
          </cell>
          <cell r="D187">
            <v>12202.863000000001</v>
          </cell>
          <cell r="E187">
            <v>118</v>
          </cell>
        </row>
        <row r="188">
          <cell r="A188" t="str">
            <v>5608</v>
          </cell>
          <cell r="B188">
            <v>948169.21</v>
          </cell>
          <cell r="D188">
            <v>9269.7999999999993</v>
          </cell>
          <cell r="E188">
            <v>122</v>
          </cell>
        </row>
        <row r="189">
          <cell r="A189" t="str">
            <v>5705</v>
          </cell>
          <cell r="B189">
            <v>47640</v>
          </cell>
          <cell r="D189">
            <v>1800</v>
          </cell>
          <cell r="E189">
            <v>299</v>
          </cell>
        </row>
        <row r="190">
          <cell r="A190" t="str">
            <v>5802</v>
          </cell>
          <cell r="B190">
            <v>29000</v>
          </cell>
          <cell r="D190">
            <v>100</v>
          </cell>
          <cell r="E190">
            <v>318</v>
          </cell>
        </row>
        <row r="191">
          <cell r="A191" t="str">
            <v>5806</v>
          </cell>
          <cell r="B191">
            <v>91722.25</v>
          </cell>
          <cell r="D191">
            <v>1170.2</v>
          </cell>
          <cell r="E191">
            <v>266</v>
          </cell>
        </row>
        <row r="192">
          <cell r="A192" t="str">
            <v>5901</v>
          </cell>
          <cell r="B192">
            <v>126000</v>
          </cell>
          <cell r="D192">
            <v>960</v>
          </cell>
          <cell r="E192">
            <v>253</v>
          </cell>
        </row>
        <row r="193">
          <cell r="A193" t="str">
            <v>5906</v>
          </cell>
          <cell r="B193">
            <v>0.02</v>
          </cell>
          <cell r="D193">
            <v>2</v>
          </cell>
          <cell r="E193">
            <v>411</v>
          </cell>
        </row>
        <row r="194">
          <cell r="A194" t="str">
            <v>5910</v>
          </cell>
          <cell r="B194">
            <v>100000</v>
          </cell>
          <cell r="D194">
            <v>1200</v>
          </cell>
          <cell r="E194">
            <v>260</v>
          </cell>
        </row>
        <row r="195">
          <cell r="A195" t="str">
            <v>5911</v>
          </cell>
          <cell r="B195">
            <v>47531.5</v>
          </cell>
          <cell r="D195">
            <v>319.85500000000002</v>
          </cell>
          <cell r="E195">
            <v>300</v>
          </cell>
        </row>
        <row r="196">
          <cell r="A196" t="str">
            <v>6105</v>
          </cell>
          <cell r="B196">
            <v>24.98</v>
          </cell>
          <cell r="D196">
            <v>457.5</v>
          </cell>
          <cell r="E196">
            <v>410</v>
          </cell>
        </row>
        <row r="197">
          <cell r="A197" t="str">
            <v>6109</v>
          </cell>
          <cell r="B197">
            <v>111170.51000000001</v>
          </cell>
          <cell r="D197">
            <v>1754.3799999999999</v>
          </cell>
          <cell r="E197">
            <v>257</v>
          </cell>
        </row>
        <row r="198">
          <cell r="A198" t="str">
            <v>6115</v>
          </cell>
          <cell r="B198">
            <v>19153.25</v>
          </cell>
          <cell r="D198">
            <v>102</v>
          </cell>
          <cell r="E198">
            <v>329</v>
          </cell>
        </row>
        <row r="199">
          <cell r="A199" t="str">
            <v>6117</v>
          </cell>
          <cell r="B199">
            <v>69157.83</v>
          </cell>
          <cell r="D199">
            <v>104.1</v>
          </cell>
          <cell r="E199">
            <v>283</v>
          </cell>
        </row>
        <row r="200">
          <cell r="A200" t="str">
            <v>6210</v>
          </cell>
          <cell r="B200">
            <v>291958.82</v>
          </cell>
          <cell r="D200">
            <v>420</v>
          </cell>
          <cell r="E200">
            <v>199</v>
          </cell>
        </row>
        <row r="201">
          <cell r="A201" t="str">
            <v>6213</v>
          </cell>
          <cell r="B201">
            <v>390000</v>
          </cell>
          <cell r="D201">
            <v>3210</v>
          </cell>
          <cell r="E201">
            <v>184</v>
          </cell>
        </row>
        <row r="202">
          <cell r="A202" t="str">
            <v>6216</v>
          </cell>
          <cell r="B202">
            <v>8750</v>
          </cell>
          <cell r="D202">
            <v>100</v>
          </cell>
          <cell r="E202">
            <v>358</v>
          </cell>
        </row>
        <row r="203">
          <cell r="A203" t="str">
            <v>6302</v>
          </cell>
          <cell r="B203">
            <v>298017.63</v>
          </cell>
          <cell r="D203">
            <v>740</v>
          </cell>
          <cell r="E203">
            <v>197</v>
          </cell>
        </row>
        <row r="204">
          <cell r="A204" t="str">
            <v>6304</v>
          </cell>
          <cell r="B204">
            <v>286692</v>
          </cell>
          <cell r="D204">
            <v>2759.2</v>
          </cell>
          <cell r="E204">
            <v>203</v>
          </cell>
        </row>
        <row r="205">
          <cell r="A205" t="str">
            <v>6305</v>
          </cell>
          <cell r="B205">
            <v>331200</v>
          </cell>
          <cell r="D205">
            <v>3024</v>
          </cell>
          <cell r="E205">
            <v>191</v>
          </cell>
        </row>
        <row r="206">
          <cell r="A206" t="str">
            <v>6306</v>
          </cell>
          <cell r="B206">
            <v>7320</v>
          </cell>
          <cell r="D206">
            <v>6</v>
          </cell>
          <cell r="E206">
            <v>366</v>
          </cell>
        </row>
        <row r="207">
          <cell r="A207" t="str">
            <v>6307</v>
          </cell>
          <cell r="B207">
            <v>54551</v>
          </cell>
          <cell r="D207">
            <v>666.18499999999995</v>
          </cell>
          <cell r="E207">
            <v>293</v>
          </cell>
        </row>
        <row r="208">
          <cell r="A208" t="str">
            <v>6402</v>
          </cell>
          <cell r="B208">
            <v>935823.5</v>
          </cell>
          <cell r="D208">
            <v>3820.2</v>
          </cell>
          <cell r="E208">
            <v>124</v>
          </cell>
        </row>
        <row r="209">
          <cell r="A209" t="str">
            <v>6406</v>
          </cell>
          <cell r="B209">
            <v>717009</v>
          </cell>
          <cell r="D209">
            <v>4765.12</v>
          </cell>
          <cell r="E209">
            <v>138</v>
          </cell>
        </row>
        <row r="210">
          <cell r="A210" t="str">
            <v>6502</v>
          </cell>
          <cell r="B210">
            <v>601.63</v>
          </cell>
          <cell r="D210">
            <v>1.8</v>
          </cell>
          <cell r="E210">
            <v>404</v>
          </cell>
        </row>
        <row r="211">
          <cell r="A211" t="str">
            <v>6506</v>
          </cell>
          <cell r="B211">
            <v>248223.22</v>
          </cell>
          <cell r="D211">
            <v>126.33</v>
          </cell>
          <cell r="E211">
            <v>213</v>
          </cell>
        </row>
        <row r="212">
          <cell r="A212" t="str">
            <v>6601</v>
          </cell>
          <cell r="B212">
            <v>2640</v>
          </cell>
          <cell r="D212">
            <v>20</v>
          </cell>
          <cell r="E212">
            <v>385</v>
          </cell>
        </row>
        <row r="213">
          <cell r="A213" t="str">
            <v>6804</v>
          </cell>
          <cell r="B213">
            <v>3130.35</v>
          </cell>
          <cell r="D213">
            <v>63.25</v>
          </cell>
          <cell r="E213">
            <v>382</v>
          </cell>
        </row>
        <row r="214">
          <cell r="A214" t="str">
            <v>6807</v>
          </cell>
          <cell r="B214">
            <v>25560</v>
          </cell>
          <cell r="D214">
            <v>84</v>
          </cell>
          <cell r="E214">
            <v>323</v>
          </cell>
        </row>
        <row r="215">
          <cell r="A215" t="str">
            <v>6808</v>
          </cell>
          <cell r="B215">
            <v>76601.279999999999</v>
          </cell>
          <cell r="D215">
            <v>7728</v>
          </cell>
          <cell r="E215">
            <v>278</v>
          </cell>
        </row>
        <row r="216">
          <cell r="A216" t="str">
            <v>6809</v>
          </cell>
          <cell r="B216">
            <v>2684894.34</v>
          </cell>
          <cell r="D216">
            <v>388152</v>
          </cell>
          <cell r="E216">
            <v>73</v>
          </cell>
        </row>
        <row r="217">
          <cell r="A217" t="str">
            <v>6810</v>
          </cell>
          <cell r="B217">
            <v>14627207.579999998</v>
          </cell>
          <cell r="D217">
            <v>2733275.53</v>
          </cell>
          <cell r="E217">
            <v>25</v>
          </cell>
        </row>
        <row r="218">
          <cell r="A218" t="str">
            <v>6811</v>
          </cell>
          <cell r="B218">
            <v>30860575.5</v>
          </cell>
          <cell r="D218">
            <v>3803915.75</v>
          </cell>
          <cell r="E218">
            <v>15</v>
          </cell>
        </row>
        <row r="219">
          <cell r="A219" t="str">
            <v>6812</v>
          </cell>
          <cell r="B219">
            <v>7999.49</v>
          </cell>
          <cell r="D219">
            <v>7.8E-2</v>
          </cell>
          <cell r="E219">
            <v>359</v>
          </cell>
        </row>
        <row r="220">
          <cell r="A220" t="str">
            <v>6813</v>
          </cell>
          <cell r="B220">
            <v>7708.75</v>
          </cell>
          <cell r="D220">
            <v>65.900000000000006</v>
          </cell>
          <cell r="E220">
            <v>363</v>
          </cell>
        </row>
        <row r="221">
          <cell r="A221" t="str">
            <v>6901</v>
          </cell>
          <cell r="B221">
            <v>712267.35</v>
          </cell>
          <cell r="D221">
            <v>79521.289999999994</v>
          </cell>
          <cell r="E221">
            <v>139</v>
          </cell>
        </row>
        <row r="222">
          <cell r="A222" t="str">
            <v>6903</v>
          </cell>
          <cell r="B222">
            <v>53000</v>
          </cell>
          <cell r="D222">
            <v>5400</v>
          </cell>
          <cell r="E222">
            <v>295</v>
          </cell>
        </row>
        <row r="223">
          <cell r="A223" t="str">
            <v>6905</v>
          </cell>
          <cell r="B223">
            <v>241359.6</v>
          </cell>
          <cell r="D223">
            <v>13016.1</v>
          </cell>
          <cell r="E223">
            <v>214</v>
          </cell>
        </row>
        <row r="224">
          <cell r="A224" t="str">
            <v>6907</v>
          </cell>
          <cell r="B224">
            <v>12018184.710000001</v>
          </cell>
          <cell r="D224">
            <v>1402384.5</v>
          </cell>
          <cell r="E224">
            <v>29</v>
          </cell>
        </row>
        <row r="225">
          <cell r="A225" t="str">
            <v>6909</v>
          </cell>
          <cell r="B225">
            <v>1213920</v>
          </cell>
          <cell r="D225">
            <v>154260</v>
          </cell>
          <cell r="E225">
            <v>106</v>
          </cell>
        </row>
        <row r="226">
          <cell r="A226" t="str">
            <v>6910</v>
          </cell>
          <cell r="B226">
            <v>1763170.27</v>
          </cell>
          <cell r="D226">
            <v>37192.050000000003</v>
          </cell>
          <cell r="E226">
            <v>92</v>
          </cell>
        </row>
        <row r="227">
          <cell r="A227" t="str">
            <v>6911</v>
          </cell>
          <cell r="B227">
            <v>46395.72</v>
          </cell>
          <cell r="D227">
            <v>87</v>
          </cell>
          <cell r="E227">
            <v>301</v>
          </cell>
        </row>
        <row r="228">
          <cell r="A228" t="str">
            <v>6912</v>
          </cell>
          <cell r="B228">
            <v>0</v>
          </cell>
          <cell r="D228">
            <v>1212</v>
          </cell>
          <cell r="E228">
            <v>412</v>
          </cell>
        </row>
        <row r="229">
          <cell r="A229" t="str">
            <v>6914</v>
          </cell>
          <cell r="B229">
            <v>92850</v>
          </cell>
          <cell r="D229">
            <v>1540.96</v>
          </cell>
          <cell r="E229">
            <v>265</v>
          </cell>
        </row>
        <row r="230">
          <cell r="A230" t="str">
            <v>7003</v>
          </cell>
          <cell r="B230">
            <v>1600</v>
          </cell>
          <cell r="D230">
            <v>5</v>
          </cell>
          <cell r="E230">
            <v>392</v>
          </cell>
        </row>
        <row r="231">
          <cell r="A231" t="str">
            <v>7005</v>
          </cell>
          <cell r="B231">
            <v>780851.19999999995</v>
          </cell>
          <cell r="D231">
            <v>58056.759999999995</v>
          </cell>
          <cell r="E231">
            <v>132</v>
          </cell>
        </row>
        <row r="232">
          <cell r="A232" t="str">
            <v>7009</v>
          </cell>
          <cell r="B232">
            <v>22922.42</v>
          </cell>
          <cell r="D232">
            <v>506.35</v>
          </cell>
          <cell r="E232">
            <v>325</v>
          </cell>
        </row>
        <row r="233">
          <cell r="A233" t="str">
            <v>7010</v>
          </cell>
          <cell r="B233">
            <v>6026173.7699999996</v>
          </cell>
          <cell r="D233">
            <v>408713.8</v>
          </cell>
          <cell r="E233">
            <v>44</v>
          </cell>
        </row>
        <row r="234">
          <cell r="A234" t="str">
            <v>7013</v>
          </cell>
          <cell r="B234">
            <v>4547.17</v>
          </cell>
          <cell r="D234">
            <v>31.62</v>
          </cell>
          <cell r="E234">
            <v>376</v>
          </cell>
        </row>
        <row r="235">
          <cell r="A235" t="str">
            <v>7015</v>
          </cell>
          <cell r="B235">
            <v>733406.25</v>
          </cell>
          <cell r="D235">
            <v>33920</v>
          </cell>
          <cell r="E235">
            <v>136</v>
          </cell>
        </row>
        <row r="236">
          <cell r="A236" t="str">
            <v>7016</v>
          </cell>
          <cell r="B236">
            <v>635275.80000000005</v>
          </cell>
          <cell r="D236">
            <v>33525</v>
          </cell>
          <cell r="E236">
            <v>149</v>
          </cell>
        </row>
        <row r="237">
          <cell r="A237" t="str">
            <v>7019</v>
          </cell>
          <cell r="B237">
            <v>147300</v>
          </cell>
          <cell r="D237">
            <v>381.6</v>
          </cell>
          <cell r="E237">
            <v>244</v>
          </cell>
        </row>
        <row r="238">
          <cell r="A238" t="str">
            <v>7020</v>
          </cell>
          <cell r="B238">
            <v>38700</v>
          </cell>
          <cell r="D238">
            <v>1800</v>
          </cell>
          <cell r="E238">
            <v>307</v>
          </cell>
        </row>
        <row r="239">
          <cell r="A239" t="str">
            <v>7207</v>
          </cell>
          <cell r="B239">
            <v>723.75</v>
          </cell>
          <cell r="D239">
            <v>25</v>
          </cell>
          <cell r="E239">
            <v>401</v>
          </cell>
        </row>
        <row r="240">
          <cell r="A240" t="str">
            <v>7213</v>
          </cell>
          <cell r="B240">
            <v>647400</v>
          </cell>
          <cell r="D240">
            <v>31080</v>
          </cell>
          <cell r="E240">
            <v>147</v>
          </cell>
        </row>
        <row r="241">
          <cell r="A241" t="str">
            <v>7214</v>
          </cell>
          <cell r="B241">
            <v>4190785.4899999998</v>
          </cell>
          <cell r="D241">
            <v>202446.26</v>
          </cell>
          <cell r="E241">
            <v>53</v>
          </cell>
        </row>
        <row r="242">
          <cell r="A242" t="str">
            <v>7215</v>
          </cell>
          <cell r="B242">
            <v>82689.850000000006</v>
          </cell>
          <cell r="D242">
            <v>2599.3000000000002</v>
          </cell>
          <cell r="E242">
            <v>272</v>
          </cell>
        </row>
        <row r="243">
          <cell r="A243" t="str">
            <v>7216</v>
          </cell>
          <cell r="B243">
            <v>2571047.2800000003</v>
          </cell>
          <cell r="D243">
            <v>88726.3</v>
          </cell>
          <cell r="E243">
            <v>74</v>
          </cell>
        </row>
        <row r="244">
          <cell r="A244" t="str">
            <v>7217</v>
          </cell>
          <cell r="B244">
            <v>1761021.8599999999</v>
          </cell>
          <cell r="D244">
            <v>49264.4</v>
          </cell>
          <cell r="E244">
            <v>93</v>
          </cell>
        </row>
        <row r="245">
          <cell r="A245" t="str">
            <v>7219</v>
          </cell>
          <cell r="B245">
            <v>894.96</v>
          </cell>
          <cell r="D245">
            <v>13</v>
          </cell>
          <cell r="E245">
            <v>399</v>
          </cell>
        </row>
        <row r="246">
          <cell r="A246" t="str">
            <v>7220</v>
          </cell>
          <cell r="B246">
            <v>35000</v>
          </cell>
          <cell r="D246">
            <v>50</v>
          </cell>
          <cell r="E246">
            <v>312</v>
          </cell>
        </row>
        <row r="247">
          <cell r="A247" t="str">
            <v>7222</v>
          </cell>
          <cell r="B247">
            <v>7058.46</v>
          </cell>
          <cell r="D247">
            <v>29</v>
          </cell>
          <cell r="E247">
            <v>368</v>
          </cell>
        </row>
        <row r="248">
          <cell r="A248" t="str">
            <v>7225</v>
          </cell>
          <cell r="B248">
            <v>138818.76</v>
          </cell>
          <cell r="D248">
            <v>4327</v>
          </cell>
          <cell r="E248">
            <v>249</v>
          </cell>
        </row>
        <row r="249">
          <cell r="A249" t="str">
            <v>7227</v>
          </cell>
          <cell r="B249">
            <v>1142400</v>
          </cell>
          <cell r="D249">
            <v>31920</v>
          </cell>
          <cell r="E249">
            <v>109</v>
          </cell>
        </row>
        <row r="250">
          <cell r="A250" t="str">
            <v>7229</v>
          </cell>
          <cell r="B250">
            <v>54645.5</v>
          </cell>
          <cell r="D250">
            <v>2000</v>
          </cell>
          <cell r="E250">
            <v>292</v>
          </cell>
        </row>
        <row r="251">
          <cell r="A251" t="str">
            <v>7301</v>
          </cell>
          <cell r="B251">
            <v>3941.91</v>
          </cell>
          <cell r="D251">
            <v>140</v>
          </cell>
          <cell r="E251">
            <v>378</v>
          </cell>
        </row>
        <row r="252">
          <cell r="A252" t="str">
            <v>7302</v>
          </cell>
          <cell r="B252">
            <v>175990.25</v>
          </cell>
          <cell r="D252">
            <v>4567.6000000000004</v>
          </cell>
          <cell r="E252">
            <v>230</v>
          </cell>
        </row>
        <row r="253">
          <cell r="A253" t="str">
            <v>7303</v>
          </cell>
          <cell r="B253">
            <v>441999.5</v>
          </cell>
          <cell r="D253">
            <v>2526</v>
          </cell>
          <cell r="E253">
            <v>172</v>
          </cell>
        </row>
        <row r="254">
          <cell r="A254" t="str">
            <v>7304</v>
          </cell>
          <cell r="B254">
            <v>250429.71000000002</v>
          </cell>
          <cell r="D254">
            <v>1612.5</v>
          </cell>
          <cell r="E254">
            <v>211</v>
          </cell>
        </row>
        <row r="255">
          <cell r="A255" t="str">
            <v>7305</v>
          </cell>
          <cell r="B255">
            <v>315700</v>
          </cell>
          <cell r="D255">
            <v>110</v>
          </cell>
          <cell r="E255">
            <v>194</v>
          </cell>
        </row>
        <row r="256">
          <cell r="A256" t="str">
            <v>7306</v>
          </cell>
          <cell r="B256">
            <v>484173.83999999997</v>
          </cell>
          <cell r="D256">
            <v>13829.74</v>
          </cell>
          <cell r="E256">
            <v>167</v>
          </cell>
        </row>
        <row r="257">
          <cell r="A257" t="str">
            <v>7307</v>
          </cell>
          <cell r="B257">
            <v>22764.79</v>
          </cell>
          <cell r="D257">
            <v>240.50799999999998</v>
          </cell>
          <cell r="E257">
            <v>326</v>
          </cell>
        </row>
        <row r="258">
          <cell r="A258" t="str">
            <v>7308</v>
          </cell>
          <cell r="B258">
            <v>2784295.04</v>
          </cell>
          <cell r="D258">
            <v>113359.20999999999</v>
          </cell>
          <cell r="E258">
            <v>70</v>
          </cell>
        </row>
        <row r="259">
          <cell r="A259" t="str">
            <v>7310</v>
          </cell>
          <cell r="B259">
            <v>173855.5</v>
          </cell>
          <cell r="D259">
            <v>1614.5</v>
          </cell>
          <cell r="E259">
            <v>231</v>
          </cell>
        </row>
        <row r="260">
          <cell r="A260" t="str">
            <v>7312</v>
          </cell>
          <cell r="B260">
            <v>752326.43</v>
          </cell>
          <cell r="D260">
            <v>12091.66</v>
          </cell>
          <cell r="E260">
            <v>135</v>
          </cell>
        </row>
        <row r="261">
          <cell r="A261" t="str">
            <v>7314</v>
          </cell>
          <cell r="B261">
            <v>1127722.69</v>
          </cell>
          <cell r="D261">
            <v>24680.560000000001</v>
          </cell>
          <cell r="E261">
            <v>113</v>
          </cell>
        </row>
        <row r="262">
          <cell r="A262" t="str">
            <v>7315</v>
          </cell>
          <cell r="B262">
            <v>139067</v>
          </cell>
          <cell r="D262">
            <v>563.66999999999996</v>
          </cell>
          <cell r="E262">
            <v>248</v>
          </cell>
        </row>
        <row r="263">
          <cell r="A263" t="str">
            <v>7317</v>
          </cell>
          <cell r="B263">
            <v>400718</v>
          </cell>
          <cell r="D263">
            <v>15874.2</v>
          </cell>
          <cell r="E263">
            <v>179</v>
          </cell>
        </row>
        <row r="264">
          <cell r="A264" t="str">
            <v>7318</v>
          </cell>
          <cell r="B264">
            <v>1464231.8399999999</v>
          </cell>
          <cell r="D264">
            <v>25716.438999999998</v>
          </cell>
          <cell r="E264">
            <v>101</v>
          </cell>
        </row>
        <row r="265">
          <cell r="A265" t="str">
            <v>7320</v>
          </cell>
          <cell r="B265">
            <v>47876.08</v>
          </cell>
          <cell r="D265">
            <v>123.66299999999998</v>
          </cell>
          <cell r="E265">
            <v>298</v>
          </cell>
        </row>
        <row r="266">
          <cell r="A266" t="str">
            <v>7321</v>
          </cell>
          <cell r="B266">
            <v>193364.05</v>
          </cell>
          <cell r="D266">
            <v>814.3</v>
          </cell>
          <cell r="E266">
            <v>226</v>
          </cell>
        </row>
        <row r="267">
          <cell r="A267" t="str">
            <v>7323</v>
          </cell>
          <cell r="B267">
            <v>173160</v>
          </cell>
          <cell r="D267">
            <v>626.41800000000001</v>
          </cell>
          <cell r="E267">
            <v>232</v>
          </cell>
        </row>
        <row r="268">
          <cell r="A268" t="str">
            <v>7324</v>
          </cell>
          <cell r="B268">
            <v>522545.18000000005</v>
          </cell>
          <cell r="D268">
            <v>19543.75</v>
          </cell>
          <cell r="E268">
            <v>161</v>
          </cell>
        </row>
        <row r="269">
          <cell r="A269" t="str">
            <v>7325</v>
          </cell>
          <cell r="B269">
            <v>156206.79999999999</v>
          </cell>
          <cell r="D269">
            <v>791.08299999999997</v>
          </cell>
          <cell r="E269">
            <v>241</v>
          </cell>
        </row>
        <row r="270">
          <cell r="A270" t="str">
            <v>7326</v>
          </cell>
          <cell r="B270">
            <v>341478.89999999997</v>
          </cell>
          <cell r="D270">
            <v>8001.5139999999992</v>
          </cell>
          <cell r="E270">
            <v>189</v>
          </cell>
        </row>
        <row r="271">
          <cell r="A271" t="str">
            <v>7412</v>
          </cell>
          <cell r="B271">
            <v>866.35</v>
          </cell>
          <cell r="D271">
            <v>1.32</v>
          </cell>
          <cell r="E271">
            <v>400</v>
          </cell>
        </row>
        <row r="272">
          <cell r="A272" t="str">
            <v>7413</v>
          </cell>
          <cell r="B272">
            <v>985.5</v>
          </cell>
          <cell r="D272">
            <v>13.31</v>
          </cell>
          <cell r="E272">
            <v>397</v>
          </cell>
        </row>
        <row r="273">
          <cell r="A273" t="str">
            <v>7415</v>
          </cell>
          <cell r="B273">
            <v>20106.099999999999</v>
          </cell>
          <cell r="D273">
            <v>44</v>
          </cell>
          <cell r="E273">
            <v>328</v>
          </cell>
        </row>
        <row r="274">
          <cell r="A274" t="str">
            <v>7418</v>
          </cell>
          <cell r="B274">
            <v>320940.71999999997</v>
          </cell>
          <cell r="D274">
            <v>3832.8</v>
          </cell>
          <cell r="E274">
            <v>193</v>
          </cell>
        </row>
        <row r="275">
          <cell r="A275" t="str">
            <v>7508</v>
          </cell>
          <cell r="B275">
            <v>13012</v>
          </cell>
          <cell r="D275">
            <v>820</v>
          </cell>
          <cell r="E275">
            <v>345</v>
          </cell>
        </row>
        <row r="276">
          <cell r="A276" t="str">
            <v>7604</v>
          </cell>
          <cell r="B276">
            <v>607707.80000000005</v>
          </cell>
          <cell r="D276">
            <v>1604.82</v>
          </cell>
          <cell r="E276">
            <v>152</v>
          </cell>
        </row>
        <row r="277">
          <cell r="A277" t="str">
            <v>7606</v>
          </cell>
          <cell r="B277">
            <v>490045</v>
          </cell>
          <cell r="D277">
            <v>8785</v>
          </cell>
          <cell r="E277">
            <v>166</v>
          </cell>
        </row>
        <row r="278">
          <cell r="A278" t="str">
            <v>7607</v>
          </cell>
          <cell r="B278">
            <v>9913.4500000000007</v>
          </cell>
          <cell r="D278">
            <v>28.63</v>
          </cell>
          <cell r="E278">
            <v>353</v>
          </cell>
        </row>
        <row r="279">
          <cell r="A279" t="str">
            <v>7609</v>
          </cell>
          <cell r="B279">
            <v>781991.88</v>
          </cell>
          <cell r="D279">
            <v>5417</v>
          </cell>
          <cell r="E279">
            <v>131</v>
          </cell>
        </row>
        <row r="280">
          <cell r="A280" t="str">
            <v>7610</v>
          </cell>
          <cell r="B280">
            <v>271980</v>
          </cell>
          <cell r="D280">
            <v>2483.8199999999997</v>
          </cell>
          <cell r="E280">
            <v>206</v>
          </cell>
        </row>
        <row r="281">
          <cell r="A281" t="str">
            <v>7614</v>
          </cell>
          <cell r="B281">
            <v>79028.5</v>
          </cell>
          <cell r="D281">
            <v>1300</v>
          </cell>
          <cell r="E281">
            <v>275</v>
          </cell>
        </row>
        <row r="282">
          <cell r="A282" t="str">
            <v>7615</v>
          </cell>
          <cell r="B282">
            <v>772548.74</v>
          </cell>
          <cell r="D282">
            <v>2778.16</v>
          </cell>
          <cell r="E282">
            <v>134</v>
          </cell>
        </row>
        <row r="283">
          <cell r="A283" t="str">
            <v>7616</v>
          </cell>
          <cell r="B283">
            <v>7939.61</v>
          </cell>
          <cell r="D283">
            <v>59.44</v>
          </cell>
          <cell r="E283">
            <v>360</v>
          </cell>
        </row>
        <row r="284">
          <cell r="A284" t="str">
            <v>7905</v>
          </cell>
          <cell r="B284">
            <v>172929.08</v>
          </cell>
          <cell r="D284">
            <v>3414</v>
          </cell>
          <cell r="E284">
            <v>233</v>
          </cell>
        </row>
        <row r="285">
          <cell r="A285" t="str">
            <v>7907</v>
          </cell>
          <cell r="B285">
            <v>18497.5</v>
          </cell>
          <cell r="D285">
            <v>246.2</v>
          </cell>
          <cell r="E285">
            <v>332</v>
          </cell>
        </row>
        <row r="286">
          <cell r="A286" t="str">
            <v>8102</v>
          </cell>
          <cell r="B286">
            <v>11820</v>
          </cell>
          <cell r="D286">
            <v>408</v>
          </cell>
          <cell r="E286">
            <v>347</v>
          </cell>
        </row>
        <row r="287">
          <cell r="A287" t="str">
            <v>8201</v>
          </cell>
          <cell r="B287">
            <v>65712.05</v>
          </cell>
          <cell r="D287">
            <v>264.10000000000002</v>
          </cell>
          <cell r="E287">
            <v>284</v>
          </cell>
        </row>
        <row r="288">
          <cell r="A288" t="str">
            <v>8202</v>
          </cell>
          <cell r="B288">
            <v>117568.38</v>
          </cell>
          <cell r="D288">
            <v>809.9</v>
          </cell>
          <cell r="E288">
            <v>255</v>
          </cell>
        </row>
        <row r="289">
          <cell r="A289" t="str">
            <v>8203</v>
          </cell>
          <cell r="B289">
            <v>34239.5</v>
          </cell>
          <cell r="D289">
            <v>420</v>
          </cell>
          <cell r="E289">
            <v>313</v>
          </cell>
        </row>
        <row r="290">
          <cell r="A290" t="str">
            <v>8204</v>
          </cell>
          <cell r="B290">
            <v>2144.9</v>
          </cell>
          <cell r="D290">
            <v>53.5</v>
          </cell>
          <cell r="E290">
            <v>390</v>
          </cell>
        </row>
        <row r="291">
          <cell r="A291" t="str">
            <v>8205</v>
          </cell>
          <cell r="B291">
            <v>424091.79</v>
          </cell>
          <cell r="D291">
            <v>4099.66</v>
          </cell>
          <cell r="E291">
            <v>175</v>
          </cell>
        </row>
        <row r="292">
          <cell r="A292" t="str">
            <v>8207</v>
          </cell>
          <cell r="B292">
            <v>160715.57999999999</v>
          </cell>
          <cell r="D292">
            <v>976.18000000000006</v>
          </cell>
          <cell r="E292">
            <v>239</v>
          </cell>
        </row>
        <row r="293">
          <cell r="A293" t="str">
            <v>8208</v>
          </cell>
          <cell r="B293">
            <v>577337.11</v>
          </cell>
          <cell r="D293">
            <v>3795.2799999999997</v>
          </cell>
          <cell r="E293">
            <v>156</v>
          </cell>
        </row>
        <row r="294">
          <cell r="A294" t="str">
            <v>8211</v>
          </cell>
          <cell r="B294">
            <v>3002.83</v>
          </cell>
          <cell r="D294">
            <v>40</v>
          </cell>
          <cell r="E294">
            <v>383</v>
          </cell>
        </row>
        <row r="295">
          <cell r="A295" t="str">
            <v>8212</v>
          </cell>
          <cell r="B295">
            <v>100302.26000000001</v>
          </cell>
          <cell r="D295">
            <v>359.4</v>
          </cell>
          <cell r="E295">
            <v>259</v>
          </cell>
        </row>
        <row r="296">
          <cell r="A296" t="str">
            <v>8214</v>
          </cell>
          <cell r="B296">
            <v>74705</v>
          </cell>
          <cell r="D296">
            <v>712</v>
          </cell>
          <cell r="E296">
            <v>279</v>
          </cell>
        </row>
        <row r="297">
          <cell r="A297" t="str">
            <v>8215</v>
          </cell>
          <cell r="B297">
            <v>137662.39999999999</v>
          </cell>
          <cell r="D297">
            <v>874</v>
          </cell>
          <cell r="E297">
            <v>250</v>
          </cell>
        </row>
        <row r="298">
          <cell r="A298" t="str">
            <v>8301</v>
          </cell>
          <cell r="B298">
            <v>287122.96000000002</v>
          </cell>
          <cell r="D298">
            <v>1903.375</v>
          </cell>
          <cell r="E298">
            <v>201</v>
          </cell>
        </row>
        <row r="299">
          <cell r="A299" t="str">
            <v>8302</v>
          </cell>
          <cell r="B299">
            <v>659409.67000000004</v>
          </cell>
          <cell r="D299">
            <v>4678.9400000000005</v>
          </cell>
          <cell r="E299">
            <v>144</v>
          </cell>
        </row>
        <row r="300">
          <cell r="A300" t="str">
            <v>8303</v>
          </cell>
          <cell r="B300">
            <v>659058.80000000005</v>
          </cell>
          <cell r="D300">
            <v>3930</v>
          </cell>
          <cell r="E300">
            <v>145</v>
          </cell>
        </row>
        <row r="301">
          <cell r="A301" t="str">
            <v>8304</v>
          </cell>
          <cell r="B301">
            <v>162020</v>
          </cell>
          <cell r="D301">
            <v>1764</v>
          </cell>
          <cell r="E301">
            <v>237</v>
          </cell>
        </row>
        <row r="302">
          <cell r="A302" t="str">
            <v>8305</v>
          </cell>
          <cell r="B302">
            <v>147996.25</v>
          </cell>
          <cell r="D302">
            <v>1816.5</v>
          </cell>
          <cell r="E302">
            <v>243</v>
          </cell>
        </row>
        <row r="303">
          <cell r="A303" t="str">
            <v>8306</v>
          </cell>
          <cell r="B303">
            <v>15120</v>
          </cell>
          <cell r="D303">
            <v>72</v>
          </cell>
          <cell r="E303">
            <v>339</v>
          </cell>
        </row>
        <row r="304">
          <cell r="A304" t="str">
            <v>8307</v>
          </cell>
          <cell r="B304">
            <v>11600</v>
          </cell>
          <cell r="D304">
            <v>356</v>
          </cell>
          <cell r="E304">
            <v>348</v>
          </cell>
        </row>
        <row r="305">
          <cell r="A305" t="str">
            <v>8308</v>
          </cell>
          <cell r="B305">
            <v>87500</v>
          </cell>
          <cell r="D305">
            <v>2076</v>
          </cell>
          <cell r="E305">
            <v>267</v>
          </cell>
        </row>
        <row r="306">
          <cell r="A306" t="str">
            <v>8309</v>
          </cell>
          <cell r="B306">
            <v>2303977</v>
          </cell>
          <cell r="D306">
            <v>25555.8</v>
          </cell>
          <cell r="E306">
            <v>79</v>
          </cell>
        </row>
        <row r="307">
          <cell r="A307" t="str">
            <v>8310</v>
          </cell>
          <cell r="B307">
            <v>200000</v>
          </cell>
          <cell r="D307">
            <v>2500</v>
          </cell>
          <cell r="E307">
            <v>225</v>
          </cell>
        </row>
        <row r="308">
          <cell r="A308" t="str">
            <v>8406</v>
          </cell>
          <cell r="B308">
            <v>18551</v>
          </cell>
          <cell r="D308">
            <v>43.3</v>
          </cell>
          <cell r="E308">
            <v>331</v>
          </cell>
        </row>
        <row r="309">
          <cell r="A309" t="str">
            <v>8408</v>
          </cell>
          <cell r="B309">
            <v>53078291.490000002</v>
          </cell>
          <cell r="D309">
            <v>154909</v>
          </cell>
          <cell r="E309">
            <v>8</v>
          </cell>
        </row>
        <row r="310">
          <cell r="A310" t="str">
            <v>8409</v>
          </cell>
          <cell r="B310">
            <v>236857.75</v>
          </cell>
          <cell r="D310">
            <v>73.459000000000003</v>
          </cell>
          <cell r="E310">
            <v>216</v>
          </cell>
        </row>
        <row r="311">
          <cell r="A311" t="str">
            <v>8412</v>
          </cell>
          <cell r="B311">
            <v>16543.559999999998</v>
          </cell>
          <cell r="D311">
            <v>1.08</v>
          </cell>
          <cell r="E311">
            <v>334</v>
          </cell>
        </row>
        <row r="312">
          <cell r="A312" t="str">
            <v>8413</v>
          </cell>
          <cell r="B312">
            <v>2832638</v>
          </cell>
          <cell r="D312">
            <v>6414.64</v>
          </cell>
          <cell r="E312">
            <v>68</v>
          </cell>
        </row>
        <row r="313">
          <cell r="A313" t="str">
            <v>8414</v>
          </cell>
          <cell r="B313">
            <v>5303982.78</v>
          </cell>
          <cell r="D313">
            <v>27730.36</v>
          </cell>
          <cell r="E313">
            <v>48</v>
          </cell>
        </row>
        <row r="314">
          <cell r="A314" t="str">
            <v>8415</v>
          </cell>
          <cell r="B314">
            <v>458378.14</v>
          </cell>
          <cell r="D314">
            <v>1330.1</v>
          </cell>
          <cell r="E314">
            <v>171</v>
          </cell>
        </row>
        <row r="315">
          <cell r="A315" t="str">
            <v>8417</v>
          </cell>
          <cell r="B315">
            <v>18036</v>
          </cell>
          <cell r="D315">
            <v>25.4</v>
          </cell>
          <cell r="E315">
            <v>333</v>
          </cell>
        </row>
        <row r="316">
          <cell r="A316" t="str">
            <v>8418</v>
          </cell>
          <cell r="B316">
            <v>10961772.42</v>
          </cell>
          <cell r="D316">
            <v>86268.1</v>
          </cell>
          <cell r="E316">
            <v>30</v>
          </cell>
        </row>
        <row r="317">
          <cell r="A317" t="str">
            <v>8421</v>
          </cell>
          <cell r="B317">
            <v>644648.38</v>
          </cell>
          <cell r="D317">
            <v>1403.7429999999999</v>
          </cell>
          <cell r="E317">
            <v>148</v>
          </cell>
        </row>
        <row r="318">
          <cell r="A318" t="str">
            <v>8423</v>
          </cell>
          <cell r="B318">
            <v>886550.4</v>
          </cell>
          <cell r="D318">
            <v>14500</v>
          </cell>
          <cell r="E318">
            <v>126</v>
          </cell>
        </row>
        <row r="319">
          <cell r="A319" t="str">
            <v>8424</v>
          </cell>
          <cell r="B319">
            <v>143557.34</v>
          </cell>
          <cell r="D319">
            <v>1395.4999999999998</v>
          </cell>
          <cell r="E319">
            <v>246</v>
          </cell>
        </row>
        <row r="320">
          <cell r="A320" t="str">
            <v>8425</v>
          </cell>
          <cell r="B320">
            <v>77595.25</v>
          </cell>
          <cell r="D320">
            <v>327</v>
          </cell>
          <cell r="E320">
            <v>276</v>
          </cell>
        </row>
        <row r="321">
          <cell r="A321" t="str">
            <v>8427</v>
          </cell>
          <cell r="B321">
            <v>225000</v>
          </cell>
          <cell r="D321">
            <v>10200</v>
          </cell>
          <cell r="E321">
            <v>218</v>
          </cell>
        </row>
        <row r="322">
          <cell r="A322" t="str">
            <v>8429</v>
          </cell>
          <cell r="B322">
            <v>110746916.36</v>
          </cell>
          <cell r="D322">
            <v>600530</v>
          </cell>
          <cell r="E322">
            <v>5</v>
          </cell>
        </row>
        <row r="323">
          <cell r="A323" t="str">
            <v>8430</v>
          </cell>
          <cell r="B323">
            <v>3591433.46</v>
          </cell>
          <cell r="D323">
            <v>24745</v>
          </cell>
          <cell r="E323">
            <v>60</v>
          </cell>
        </row>
        <row r="324">
          <cell r="A324" t="str">
            <v>8431</v>
          </cell>
          <cell r="B324">
            <v>7235.09</v>
          </cell>
          <cell r="D324">
            <v>1892.175</v>
          </cell>
          <cell r="E324">
            <v>367</v>
          </cell>
        </row>
        <row r="325">
          <cell r="A325" t="str">
            <v>8432</v>
          </cell>
          <cell r="B325">
            <v>8835674.040000001</v>
          </cell>
          <cell r="D325">
            <v>120487.033</v>
          </cell>
          <cell r="E325">
            <v>34</v>
          </cell>
        </row>
        <row r="326">
          <cell r="A326" t="str">
            <v>8433</v>
          </cell>
          <cell r="B326">
            <v>8627566.5099999998</v>
          </cell>
          <cell r="D326">
            <v>33254.853999999999</v>
          </cell>
          <cell r="E326">
            <v>35</v>
          </cell>
        </row>
        <row r="327">
          <cell r="A327" t="str">
            <v>8436</v>
          </cell>
          <cell r="B327">
            <v>310752</v>
          </cell>
          <cell r="D327">
            <v>4430</v>
          </cell>
          <cell r="E327">
            <v>195</v>
          </cell>
        </row>
        <row r="328">
          <cell r="A328" t="str">
            <v>8437</v>
          </cell>
          <cell r="B328">
            <v>3000144.11</v>
          </cell>
          <cell r="D328">
            <v>2244</v>
          </cell>
          <cell r="E328">
            <v>64</v>
          </cell>
        </row>
        <row r="329">
          <cell r="A329" t="str">
            <v>8438</v>
          </cell>
          <cell r="B329">
            <v>567200</v>
          </cell>
          <cell r="D329">
            <v>2900</v>
          </cell>
          <cell r="E329">
            <v>159</v>
          </cell>
        </row>
        <row r="330">
          <cell r="A330" t="str">
            <v>8441</v>
          </cell>
          <cell r="B330">
            <v>41289.5</v>
          </cell>
          <cell r="D330">
            <v>287.60000000000002</v>
          </cell>
          <cell r="E330">
            <v>305</v>
          </cell>
        </row>
        <row r="331">
          <cell r="A331" t="str">
            <v>8442</v>
          </cell>
          <cell r="B331">
            <v>12061.25</v>
          </cell>
          <cell r="D331">
            <v>80</v>
          </cell>
          <cell r="E331">
            <v>346</v>
          </cell>
        </row>
        <row r="332">
          <cell r="A332" t="str">
            <v>8443</v>
          </cell>
          <cell r="B332">
            <v>271441.52</v>
          </cell>
          <cell r="D332">
            <v>184.3</v>
          </cell>
          <cell r="E332">
            <v>208</v>
          </cell>
        </row>
        <row r="333">
          <cell r="A333" t="str">
            <v>8450</v>
          </cell>
          <cell r="B333">
            <v>8422026.2800000012</v>
          </cell>
          <cell r="D333">
            <v>52633.2</v>
          </cell>
          <cell r="E333">
            <v>36</v>
          </cell>
        </row>
        <row r="334">
          <cell r="A334" t="str">
            <v>8459</v>
          </cell>
          <cell r="B334">
            <v>679.85</v>
          </cell>
          <cell r="D334">
            <v>4.3</v>
          </cell>
          <cell r="E334">
            <v>403</v>
          </cell>
        </row>
        <row r="335">
          <cell r="A335" t="str">
            <v>8460</v>
          </cell>
          <cell r="B335">
            <v>5420</v>
          </cell>
          <cell r="D335">
            <v>3.6</v>
          </cell>
          <cell r="E335">
            <v>372</v>
          </cell>
        </row>
        <row r="336">
          <cell r="A336" t="str">
            <v>8462</v>
          </cell>
          <cell r="B336">
            <v>26944.240000000002</v>
          </cell>
          <cell r="D336">
            <v>75.5</v>
          </cell>
          <cell r="E336">
            <v>322</v>
          </cell>
        </row>
        <row r="337">
          <cell r="A337" t="str">
            <v>8464</v>
          </cell>
          <cell r="B337">
            <v>13390</v>
          </cell>
          <cell r="D337">
            <v>64</v>
          </cell>
          <cell r="E337">
            <v>343</v>
          </cell>
        </row>
        <row r="338">
          <cell r="A338" t="str">
            <v>8465</v>
          </cell>
          <cell r="B338">
            <v>38006</v>
          </cell>
          <cell r="D338">
            <v>71.400000000000006</v>
          </cell>
          <cell r="E338">
            <v>308</v>
          </cell>
        </row>
        <row r="339">
          <cell r="A339" t="str">
            <v>8467</v>
          </cell>
          <cell r="B339">
            <v>142457.9</v>
          </cell>
          <cell r="D339">
            <v>667.3</v>
          </cell>
          <cell r="E339">
            <v>247</v>
          </cell>
        </row>
        <row r="340">
          <cell r="A340" t="str">
            <v>8468</v>
          </cell>
          <cell r="B340">
            <v>2202.8000000000002</v>
          </cell>
          <cell r="D340">
            <v>3.48</v>
          </cell>
          <cell r="E340">
            <v>389</v>
          </cell>
        </row>
        <row r="341">
          <cell r="A341" t="str">
            <v>8471</v>
          </cell>
          <cell r="B341">
            <v>1706237.75</v>
          </cell>
          <cell r="D341">
            <v>374.78</v>
          </cell>
          <cell r="E341">
            <v>95</v>
          </cell>
        </row>
        <row r="342">
          <cell r="A342" t="str">
            <v>8472</v>
          </cell>
          <cell r="B342">
            <v>55550</v>
          </cell>
          <cell r="D342">
            <v>65</v>
          </cell>
          <cell r="E342">
            <v>291</v>
          </cell>
        </row>
        <row r="343">
          <cell r="A343" t="str">
            <v>8473</v>
          </cell>
          <cell r="B343">
            <v>33694</v>
          </cell>
          <cell r="D343">
            <v>41</v>
          </cell>
          <cell r="E343">
            <v>314</v>
          </cell>
        </row>
        <row r="344">
          <cell r="A344" t="str">
            <v>8474</v>
          </cell>
          <cell r="B344">
            <v>500000</v>
          </cell>
          <cell r="D344">
            <v>20000</v>
          </cell>
          <cell r="E344">
            <v>165</v>
          </cell>
        </row>
        <row r="345">
          <cell r="A345" t="str">
            <v>8479</v>
          </cell>
          <cell r="B345">
            <v>162642.79</v>
          </cell>
          <cell r="D345">
            <v>1010.25</v>
          </cell>
          <cell r="E345">
            <v>236</v>
          </cell>
        </row>
        <row r="346">
          <cell r="A346" t="str">
            <v>8481</v>
          </cell>
          <cell r="B346">
            <v>1259773.18</v>
          </cell>
          <cell r="D346">
            <v>5716.3910000000005</v>
          </cell>
          <cell r="E346">
            <v>103</v>
          </cell>
        </row>
        <row r="347">
          <cell r="A347" t="str">
            <v>8482</v>
          </cell>
          <cell r="B347">
            <v>288853.82999999996</v>
          </cell>
          <cell r="D347">
            <v>391.38200000000001</v>
          </cell>
          <cell r="E347">
            <v>200</v>
          </cell>
        </row>
        <row r="348">
          <cell r="A348" t="str">
            <v>8483</v>
          </cell>
          <cell r="B348">
            <v>505593.61</v>
          </cell>
          <cell r="D348">
            <v>1364.0100000000002</v>
          </cell>
          <cell r="E348">
            <v>162</v>
          </cell>
        </row>
        <row r="349">
          <cell r="A349" t="str">
            <v>8484</v>
          </cell>
          <cell r="B349">
            <v>52263.350000000006</v>
          </cell>
          <cell r="D349">
            <v>52.04</v>
          </cell>
          <cell r="E349">
            <v>296</v>
          </cell>
        </row>
        <row r="350">
          <cell r="A350" t="str">
            <v>8487</v>
          </cell>
          <cell r="B350">
            <v>385893.14</v>
          </cell>
          <cell r="D350">
            <v>107.02200000000001</v>
          </cell>
          <cell r="E350">
            <v>185</v>
          </cell>
        </row>
        <row r="351">
          <cell r="A351" t="str">
            <v>8501</v>
          </cell>
          <cell r="B351">
            <v>214220</v>
          </cell>
          <cell r="D351">
            <v>1259.5999999999999</v>
          </cell>
          <cell r="E351">
            <v>221</v>
          </cell>
        </row>
        <row r="352">
          <cell r="A352" t="str">
            <v>8502</v>
          </cell>
          <cell r="B352">
            <v>971800</v>
          </cell>
          <cell r="D352">
            <v>1844</v>
          </cell>
          <cell r="E352">
            <v>121</v>
          </cell>
        </row>
        <row r="353">
          <cell r="A353" t="str">
            <v>8503</v>
          </cell>
          <cell r="B353">
            <v>5100</v>
          </cell>
          <cell r="D353">
            <v>11</v>
          </cell>
          <cell r="E353">
            <v>374</v>
          </cell>
        </row>
        <row r="354">
          <cell r="A354" t="str">
            <v>8504</v>
          </cell>
          <cell r="B354">
            <v>649771.37</v>
          </cell>
          <cell r="D354">
            <v>3478.87</v>
          </cell>
          <cell r="E354">
            <v>146</v>
          </cell>
        </row>
        <row r="355">
          <cell r="A355" t="str">
            <v>8505</v>
          </cell>
          <cell r="B355">
            <v>287048.57</v>
          </cell>
          <cell r="D355">
            <v>198.41</v>
          </cell>
          <cell r="E355">
            <v>202</v>
          </cell>
        </row>
        <row r="356">
          <cell r="A356" t="str">
            <v>8507</v>
          </cell>
          <cell r="B356">
            <v>13779778</v>
          </cell>
          <cell r="D356">
            <v>118589.4</v>
          </cell>
          <cell r="E356">
            <v>26</v>
          </cell>
        </row>
        <row r="357">
          <cell r="A357" t="str">
            <v>8508</v>
          </cell>
          <cell r="B357">
            <v>35768.379999999997</v>
          </cell>
          <cell r="D357">
            <v>116.2</v>
          </cell>
          <cell r="E357">
            <v>311</v>
          </cell>
        </row>
        <row r="358">
          <cell r="A358" t="str">
            <v>8509</v>
          </cell>
          <cell r="B358">
            <v>285631.69</v>
          </cell>
          <cell r="D358">
            <v>1036.26</v>
          </cell>
          <cell r="E358">
            <v>204</v>
          </cell>
        </row>
        <row r="359">
          <cell r="A359" t="str">
            <v>8511</v>
          </cell>
          <cell r="B359">
            <v>77149.239999999991</v>
          </cell>
          <cell r="D359">
            <v>60.7</v>
          </cell>
          <cell r="E359">
            <v>277</v>
          </cell>
        </row>
        <row r="360">
          <cell r="A360" t="str">
            <v>8512</v>
          </cell>
          <cell r="B360">
            <v>41500.68</v>
          </cell>
          <cell r="D360">
            <v>74.25</v>
          </cell>
          <cell r="E360">
            <v>304</v>
          </cell>
        </row>
        <row r="361">
          <cell r="A361" t="str">
            <v>8513</v>
          </cell>
          <cell r="B361">
            <v>7803</v>
          </cell>
          <cell r="D361">
            <v>72</v>
          </cell>
          <cell r="E361">
            <v>362</v>
          </cell>
        </row>
        <row r="362">
          <cell r="A362" t="str">
            <v>8515</v>
          </cell>
          <cell r="B362">
            <v>283756</v>
          </cell>
          <cell r="D362">
            <v>415</v>
          </cell>
          <cell r="E362">
            <v>205</v>
          </cell>
        </row>
        <row r="363">
          <cell r="A363" t="str">
            <v>8516</v>
          </cell>
          <cell r="B363">
            <v>2490782.7800000003</v>
          </cell>
          <cell r="D363">
            <v>11706.56</v>
          </cell>
          <cell r="E363">
            <v>75</v>
          </cell>
        </row>
        <row r="364">
          <cell r="A364" t="str">
            <v>8517</v>
          </cell>
          <cell r="B364">
            <v>1231713</v>
          </cell>
          <cell r="D364">
            <v>1204.5999999999999</v>
          </cell>
          <cell r="E364">
            <v>105</v>
          </cell>
        </row>
        <row r="365">
          <cell r="A365" t="str">
            <v>8518</v>
          </cell>
          <cell r="B365">
            <v>203243.19</v>
          </cell>
          <cell r="D365">
            <v>687.19999999999993</v>
          </cell>
          <cell r="E365">
            <v>224</v>
          </cell>
        </row>
        <row r="366">
          <cell r="A366" t="str">
            <v>8522</v>
          </cell>
          <cell r="B366">
            <v>59365.5</v>
          </cell>
          <cell r="D366">
            <v>22.9</v>
          </cell>
          <cell r="E366">
            <v>286</v>
          </cell>
        </row>
        <row r="367">
          <cell r="A367" t="str">
            <v>8523</v>
          </cell>
          <cell r="B367">
            <v>83997</v>
          </cell>
          <cell r="D367">
            <v>209.85</v>
          </cell>
          <cell r="E367">
            <v>271</v>
          </cell>
        </row>
        <row r="368">
          <cell r="A368" t="str">
            <v>8525</v>
          </cell>
          <cell r="B368">
            <v>3228</v>
          </cell>
          <cell r="D368">
            <v>1.6</v>
          </cell>
          <cell r="E368">
            <v>381</v>
          </cell>
        </row>
        <row r="369">
          <cell r="A369" t="str">
            <v>8527</v>
          </cell>
          <cell r="B369">
            <v>334650</v>
          </cell>
          <cell r="D369">
            <v>515</v>
          </cell>
          <cell r="E369">
            <v>190</v>
          </cell>
        </row>
        <row r="370">
          <cell r="A370" t="str">
            <v>8528</v>
          </cell>
          <cell r="B370">
            <v>819365.83</v>
          </cell>
          <cell r="D370">
            <v>740.8</v>
          </cell>
          <cell r="E370">
            <v>129</v>
          </cell>
        </row>
        <row r="371">
          <cell r="A371" t="str">
            <v>8530</v>
          </cell>
          <cell r="B371">
            <v>0</v>
          </cell>
          <cell r="D371">
            <v>5120</v>
          </cell>
          <cell r="E371">
            <v>412</v>
          </cell>
        </row>
        <row r="372">
          <cell r="A372" t="str">
            <v>8535</v>
          </cell>
          <cell r="B372">
            <v>3770</v>
          </cell>
          <cell r="D372">
            <v>15.5</v>
          </cell>
          <cell r="E372">
            <v>379</v>
          </cell>
        </row>
        <row r="373">
          <cell r="A373" t="str">
            <v>8536</v>
          </cell>
          <cell r="B373">
            <v>7379756.7400000002</v>
          </cell>
          <cell r="D373">
            <v>2826.6379999999999</v>
          </cell>
          <cell r="E373">
            <v>41</v>
          </cell>
        </row>
        <row r="374">
          <cell r="A374" t="str">
            <v>8537</v>
          </cell>
          <cell r="B374">
            <v>1134773.71</v>
          </cell>
          <cell r="D374">
            <v>2729.96</v>
          </cell>
          <cell r="E374">
            <v>111</v>
          </cell>
        </row>
        <row r="375">
          <cell r="A375" t="str">
            <v>8538</v>
          </cell>
          <cell r="B375">
            <v>381.74</v>
          </cell>
          <cell r="D375">
            <v>0.03</v>
          </cell>
          <cell r="E375">
            <v>407</v>
          </cell>
        </row>
        <row r="376">
          <cell r="A376" t="str">
            <v>8539</v>
          </cell>
          <cell r="B376">
            <v>1727444.9000000001</v>
          </cell>
          <cell r="D376">
            <v>2722.92</v>
          </cell>
          <cell r="E376">
            <v>94</v>
          </cell>
        </row>
        <row r="377">
          <cell r="A377" t="str">
            <v>8543</v>
          </cell>
          <cell r="B377">
            <v>192922.13</v>
          </cell>
          <cell r="D377">
            <v>75.025000000000006</v>
          </cell>
          <cell r="E377">
            <v>227</v>
          </cell>
        </row>
        <row r="378">
          <cell r="A378" t="str">
            <v>8544</v>
          </cell>
          <cell r="B378">
            <v>8249259.7799999993</v>
          </cell>
          <cell r="D378">
            <v>24562.964999999997</v>
          </cell>
          <cell r="E378">
            <v>37</v>
          </cell>
        </row>
        <row r="379">
          <cell r="A379" t="str">
            <v>8545</v>
          </cell>
          <cell r="B379">
            <v>587272</v>
          </cell>
          <cell r="D379">
            <v>1542</v>
          </cell>
          <cell r="E379">
            <v>155</v>
          </cell>
        </row>
        <row r="380">
          <cell r="A380" t="str">
            <v>8547</v>
          </cell>
          <cell r="B380">
            <v>438571.28</v>
          </cell>
          <cell r="D380">
            <v>4101.2</v>
          </cell>
          <cell r="E380">
            <v>173</v>
          </cell>
        </row>
        <row r="381">
          <cell r="A381" t="str">
            <v>8609</v>
          </cell>
          <cell r="B381">
            <v>271684.8</v>
          </cell>
          <cell r="D381">
            <v>10900</v>
          </cell>
          <cell r="E381">
            <v>207</v>
          </cell>
        </row>
        <row r="382">
          <cell r="A382" t="str">
            <v>8701</v>
          </cell>
          <cell r="B382">
            <v>138784422.59</v>
          </cell>
          <cell r="D382">
            <v>831196.2</v>
          </cell>
          <cell r="E382">
            <v>3</v>
          </cell>
        </row>
        <row r="383">
          <cell r="A383" t="str">
            <v>8703</v>
          </cell>
          <cell r="B383">
            <v>51023835.020000003</v>
          </cell>
          <cell r="D383">
            <v>124820</v>
          </cell>
          <cell r="E383">
            <v>9</v>
          </cell>
        </row>
        <row r="384">
          <cell r="A384" t="str">
            <v>8704</v>
          </cell>
          <cell r="B384">
            <v>384149128.31</v>
          </cell>
          <cell r="D384">
            <v>1522340</v>
          </cell>
          <cell r="E384">
            <v>2</v>
          </cell>
        </row>
        <row r="385">
          <cell r="A385" t="str">
            <v>8708</v>
          </cell>
          <cell r="B385">
            <v>7989966.0699999994</v>
          </cell>
          <cell r="D385">
            <v>98699.541999999987</v>
          </cell>
          <cell r="E385">
            <v>38</v>
          </cell>
        </row>
        <row r="386">
          <cell r="A386" t="str">
            <v>8714</v>
          </cell>
          <cell r="B386">
            <v>2458225.5</v>
          </cell>
          <cell r="D386">
            <v>16847.480000000003</v>
          </cell>
          <cell r="E386">
            <v>76</v>
          </cell>
        </row>
        <row r="387">
          <cell r="A387" t="str">
            <v>8715</v>
          </cell>
          <cell r="B387">
            <v>16304.1</v>
          </cell>
          <cell r="D387">
            <v>17</v>
          </cell>
          <cell r="E387">
            <v>335</v>
          </cell>
        </row>
        <row r="388">
          <cell r="A388" t="str">
            <v>8716</v>
          </cell>
          <cell r="B388">
            <v>398512.54</v>
          </cell>
          <cell r="D388">
            <v>11115.06</v>
          </cell>
          <cell r="E388">
            <v>180</v>
          </cell>
        </row>
        <row r="389">
          <cell r="A389" t="str">
            <v>9004</v>
          </cell>
          <cell r="B389">
            <v>0</v>
          </cell>
          <cell r="D389">
            <v>1</v>
          </cell>
          <cell r="E389">
            <v>412</v>
          </cell>
        </row>
        <row r="390">
          <cell r="A390" t="str">
            <v>9025</v>
          </cell>
          <cell r="B390">
            <v>15592.5</v>
          </cell>
          <cell r="D390">
            <v>15</v>
          </cell>
          <cell r="E390">
            <v>338</v>
          </cell>
        </row>
        <row r="391">
          <cell r="A391" t="str">
            <v>9026</v>
          </cell>
          <cell r="B391">
            <v>115300</v>
          </cell>
          <cell r="D391">
            <v>94.5</v>
          </cell>
          <cell r="E391">
            <v>256</v>
          </cell>
        </row>
        <row r="392">
          <cell r="A392" t="str">
            <v>9028</v>
          </cell>
          <cell r="B392">
            <v>9224.75</v>
          </cell>
          <cell r="D392">
            <v>15.9</v>
          </cell>
          <cell r="E392">
            <v>356</v>
          </cell>
        </row>
        <row r="393">
          <cell r="A393" t="str">
            <v>9029</v>
          </cell>
          <cell r="B393">
            <v>36713.550000000003</v>
          </cell>
          <cell r="D393">
            <v>3.02</v>
          </cell>
          <cell r="E393">
            <v>310</v>
          </cell>
        </row>
        <row r="394">
          <cell r="A394" t="str">
            <v>9030</v>
          </cell>
          <cell r="B394">
            <v>3433.95</v>
          </cell>
          <cell r="D394">
            <v>0.2</v>
          </cell>
          <cell r="E394">
            <v>380</v>
          </cell>
        </row>
        <row r="395">
          <cell r="A395" t="str">
            <v>9031</v>
          </cell>
          <cell r="B395">
            <v>1215.43</v>
          </cell>
          <cell r="D395">
            <v>1</v>
          </cell>
          <cell r="E395">
            <v>394</v>
          </cell>
        </row>
        <row r="396">
          <cell r="A396" t="str">
            <v>9032</v>
          </cell>
          <cell r="B396">
            <v>1885793.25</v>
          </cell>
          <cell r="D396">
            <v>175.2</v>
          </cell>
          <cell r="E396">
            <v>89</v>
          </cell>
        </row>
        <row r="397">
          <cell r="A397" t="str">
            <v>9106</v>
          </cell>
          <cell r="B397">
            <v>9749</v>
          </cell>
          <cell r="D397">
            <v>4.71</v>
          </cell>
          <cell r="E397">
            <v>354</v>
          </cell>
        </row>
        <row r="398">
          <cell r="A398" t="str">
            <v>9401</v>
          </cell>
          <cell r="B398">
            <v>3759220.2199999997</v>
          </cell>
          <cell r="D398">
            <v>61239.3</v>
          </cell>
          <cell r="E398">
            <v>57</v>
          </cell>
        </row>
        <row r="399">
          <cell r="A399" t="str">
            <v>9402</v>
          </cell>
          <cell r="B399">
            <v>170686.75</v>
          </cell>
          <cell r="D399">
            <v>1053.5</v>
          </cell>
          <cell r="E399">
            <v>234</v>
          </cell>
        </row>
        <row r="400">
          <cell r="A400" t="str">
            <v>9403</v>
          </cell>
          <cell r="B400">
            <v>2688863.7199999997</v>
          </cell>
          <cell r="D400">
            <v>36949.749999999993</v>
          </cell>
          <cell r="E400">
            <v>72</v>
          </cell>
        </row>
        <row r="401">
          <cell r="A401" t="str">
            <v>9404</v>
          </cell>
          <cell r="B401">
            <v>9017312.5500000007</v>
          </cell>
          <cell r="D401">
            <v>96412.099999999991</v>
          </cell>
          <cell r="E401">
            <v>33</v>
          </cell>
        </row>
        <row r="402">
          <cell r="A402" t="str">
            <v>9405</v>
          </cell>
          <cell r="B402">
            <v>816076.67999999993</v>
          </cell>
          <cell r="D402">
            <v>1715.32</v>
          </cell>
          <cell r="E402">
            <v>130</v>
          </cell>
        </row>
        <row r="403">
          <cell r="A403" t="str">
            <v>9406</v>
          </cell>
          <cell r="B403">
            <v>85600</v>
          </cell>
          <cell r="D403">
            <v>880</v>
          </cell>
          <cell r="E403">
            <v>270</v>
          </cell>
        </row>
        <row r="404">
          <cell r="A404" t="str">
            <v>9503</v>
          </cell>
          <cell r="B404">
            <v>395012.33999999997</v>
          </cell>
          <cell r="D404">
            <v>4092</v>
          </cell>
          <cell r="E404">
            <v>182</v>
          </cell>
        </row>
        <row r="405">
          <cell r="A405" t="str">
            <v>9504</v>
          </cell>
          <cell r="B405">
            <v>2277.5</v>
          </cell>
          <cell r="D405">
            <v>5.5</v>
          </cell>
          <cell r="E405">
            <v>388</v>
          </cell>
        </row>
        <row r="406">
          <cell r="A406" t="str">
            <v>9506</v>
          </cell>
          <cell r="B406">
            <v>14362.75</v>
          </cell>
          <cell r="D406">
            <v>40</v>
          </cell>
          <cell r="E406">
            <v>341</v>
          </cell>
        </row>
        <row r="407">
          <cell r="A407" t="str">
            <v>9603</v>
          </cell>
          <cell r="B407">
            <v>691749.34</v>
          </cell>
          <cell r="D407">
            <v>1353.38</v>
          </cell>
          <cell r="E407">
            <v>141</v>
          </cell>
        </row>
        <row r="408">
          <cell r="A408" t="str">
            <v>9608</v>
          </cell>
          <cell r="B408">
            <v>212314.55000000002</v>
          </cell>
          <cell r="D408">
            <v>1335.27</v>
          </cell>
          <cell r="E408">
            <v>222</v>
          </cell>
        </row>
        <row r="409">
          <cell r="A409" t="str">
            <v>9609</v>
          </cell>
          <cell r="B409">
            <v>27227.4</v>
          </cell>
          <cell r="D409">
            <v>120</v>
          </cell>
          <cell r="E409">
            <v>321</v>
          </cell>
        </row>
        <row r="410">
          <cell r="A410" t="str">
            <v>9610</v>
          </cell>
          <cell r="B410">
            <v>16107.25</v>
          </cell>
          <cell r="D410">
            <v>149.19999999999999</v>
          </cell>
          <cell r="E410">
            <v>336</v>
          </cell>
        </row>
        <row r="411">
          <cell r="A411" t="str">
            <v>9613</v>
          </cell>
          <cell r="B411">
            <v>598498</v>
          </cell>
          <cell r="D411">
            <v>785</v>
          </cell>
          <cell r="E411">
            <v>154</v>
          </cell>
        </row>
        <row r="412">
          <cell r="A412" t="str">
            <v>9615</v>
          </cell>
          <cell r="B412">
            <v>10928</v>
          </cell>
          <cell r="D412">
            <v>66.400000000000006</v>
          </cell>
          <cell r="E412">
            <v>350</v>
          </cell>
        </row>
        <row r="413">
          <cell r="A413" t="str">
            <v>9616</v>
          </cell>
          <cell r="B413">
            <v>169749</v>
          </cell>
          <cell r="D413">
            <v>1576.36</v>
          </cell>
          <cell r="E413">
            <v>235</v>
          </cell>
        </row>
        <row r="414">
          <cell r="A414" t="str">
            <v>9617</v>
          </cell>
          <cell r="B414">
            <v>79556</v>
          </cell>
          <cell r="D414">
            <v>828.68</v>
          </cell>
          <cell r="E414">
            <v>274</v>
          </cell>
        </row>
        <row r="415">
          <cell r="A415" t="str">
            <v>9619</v>
          </cell>
          <cell r="B415">
            <v>14684810.030000001</v>
          </cell>
          <cell r="D415">
            <v>94694.930000000008</v>
          </cell>
          <cell r="E415">
            <v>24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412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412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412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412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412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412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412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412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412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412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412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412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412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412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412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412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412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412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412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412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412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412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412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412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412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412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412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412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412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412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412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412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412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412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412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412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412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412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412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412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412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412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412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412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412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412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412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412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412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412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412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412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412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412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412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412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412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412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412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412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412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412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412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412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412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412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412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412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412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412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412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412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412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412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412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412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412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412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412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412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412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412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412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412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412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412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412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412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412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412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412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412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412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412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412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412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412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412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412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412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412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412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412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412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412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412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412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412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412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412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412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412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412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412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412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412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412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412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412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412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412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412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412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412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412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412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412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412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412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412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412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412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412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412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412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412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412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412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412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412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412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412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412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412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412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412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412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412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412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412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412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412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412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412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412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412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412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412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412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412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412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412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412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412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412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412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412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412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412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412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412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412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412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412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412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412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412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412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412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412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412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412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412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412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412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412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412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412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412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412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412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412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412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412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412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412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412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412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412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412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412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412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412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412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412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412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412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412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412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412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412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412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412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412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412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412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412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412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412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412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412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412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412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412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412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412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412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412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412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412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412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412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412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412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412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412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412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412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412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412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412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412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412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412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412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412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412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412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412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412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412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412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412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412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412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412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412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412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412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412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412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412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412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412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412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412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412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412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412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412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412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412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412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412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412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412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412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412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412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412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412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412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412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412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412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412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412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412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412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412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412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412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412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412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412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412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412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412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412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412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412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412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412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412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412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412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412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412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412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412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412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412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412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412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412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412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412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412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412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412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412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412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412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412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412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412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412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412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412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412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412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412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412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412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412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412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412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412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412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412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412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412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412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412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412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412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412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412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412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412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412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412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412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412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412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412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412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412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412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412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412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412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412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412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412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412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412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412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412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412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412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412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412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412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412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412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412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412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412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412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412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412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412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412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412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412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412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412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412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412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412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412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412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412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412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412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412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412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412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412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412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412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412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412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412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412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412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412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412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412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412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412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412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412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412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412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412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412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412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412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412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412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412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412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412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412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412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412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412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412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412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412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412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412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412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412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412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412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412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412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412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412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412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412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412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412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412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412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412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412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412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412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412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412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412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412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412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412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412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412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412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412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412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412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412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412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412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412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412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412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412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412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412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412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412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412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412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412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412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412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412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412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412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412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412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412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412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412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412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412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412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412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412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412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412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412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412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412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412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412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412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412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412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412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412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412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412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412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412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412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412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412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412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412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412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412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412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412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412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412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412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412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412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412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412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412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412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412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412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412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412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412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412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412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412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412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412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412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412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412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412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412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412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412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412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412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412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412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412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412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412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412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412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412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412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412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412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412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412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412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412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412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412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412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412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412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412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412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412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412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412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412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412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412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412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412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412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412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412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412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412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412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412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412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412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412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412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412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412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412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412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412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412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412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412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412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412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412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412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412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412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412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412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412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412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412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412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412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412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412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412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412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412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412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412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412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412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412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412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412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412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412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412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412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412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412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412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412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412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412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412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412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412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412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412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412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412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412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412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412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412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412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412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412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412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412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412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412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412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412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412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412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412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412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412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412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412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412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412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412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412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412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412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412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412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412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412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412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412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412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412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412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412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412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412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412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412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412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412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412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412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412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412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412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412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412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412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412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412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412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412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412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412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412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412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412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412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412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412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412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412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412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412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412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412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412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412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412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412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412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412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412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412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412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412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412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412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412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412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412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412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412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412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412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412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412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412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412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412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412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412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412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412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412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412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412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412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412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412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412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412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412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412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412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412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412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412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412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412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412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412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412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412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412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412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412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412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412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412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412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412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412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412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412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412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412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412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412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412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412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412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412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412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412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412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412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412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412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412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412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412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412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412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412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412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412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412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412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412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412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412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412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412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412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412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412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412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412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412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412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412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412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412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412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412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412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412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412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412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412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412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412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412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412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412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412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412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412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412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412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412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412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412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412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412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412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412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412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412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412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412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412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412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412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412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412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412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412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412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412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412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412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412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412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412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412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412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412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412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412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412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412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412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412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412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412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412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412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412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412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412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412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412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412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412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412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412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412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412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412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412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412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412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412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412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412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412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412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412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412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412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412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412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412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412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412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412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412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412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412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412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412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412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412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412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412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412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412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412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412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412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412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412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412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412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412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412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412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412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412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412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412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412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412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412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412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412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412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412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412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412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412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412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412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412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412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412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412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412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412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412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412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412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412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412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412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412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412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412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412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412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412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412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412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412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412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412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412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412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412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412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412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412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412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412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412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412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412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412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412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412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412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412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412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412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412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412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412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412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412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412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412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412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412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412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412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412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412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412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412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412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412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412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412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412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412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412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412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412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412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412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412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412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412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412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412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412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412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412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412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412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412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412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412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412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412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412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412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412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412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412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412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412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412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412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412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412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412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412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412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412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412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412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412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412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412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412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412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412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412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412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412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412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412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412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412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412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412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412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412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412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412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412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412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412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412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412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412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412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412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412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412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412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412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412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412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412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412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412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412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412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412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412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412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412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412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412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412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412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412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412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412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412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412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412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412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412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412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412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412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412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412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412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412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412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412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412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412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412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412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412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412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412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412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412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412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412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412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412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412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412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412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412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412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412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412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412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412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412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412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412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412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412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412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412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412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412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412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412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412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412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412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412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412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412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412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412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412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412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412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412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412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412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412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412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412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412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412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412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412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412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412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412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412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412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412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412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412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412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412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412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412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412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412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412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412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412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412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412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412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412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412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412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412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412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412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412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412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412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412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412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412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412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412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412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412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412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412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412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412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412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412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412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412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412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412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412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412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412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412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412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412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412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412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412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412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412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412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412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412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412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412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412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412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412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412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412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412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412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412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412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412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412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412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412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412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412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412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412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412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412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412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412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412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412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412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412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412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412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412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412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412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412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412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412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412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412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412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412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412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412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412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412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412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412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412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412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412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412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412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412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412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412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412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412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412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412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412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412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412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412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412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412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412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412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412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412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412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412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412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412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412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412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412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412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412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412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412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412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412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412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412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412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412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412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412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412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412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412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412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412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412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412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412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412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412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412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412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412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412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412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412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412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412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412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412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412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412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412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412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412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412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412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412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412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412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412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412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412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412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412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412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412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412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412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412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412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412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412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412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412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412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412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412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412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412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412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412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412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412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412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412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412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412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412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412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412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412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412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412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412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412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412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412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412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412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412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412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412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412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412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412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412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412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412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412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412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412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412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412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412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412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412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412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412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412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412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412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412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412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412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412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412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412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412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412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412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412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412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412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412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412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412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412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412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412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412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412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412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412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412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412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412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412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412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412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412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412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412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412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412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412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412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412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412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412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412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412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412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412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412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412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412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412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412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412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412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412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412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412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412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412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412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412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412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412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412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412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412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412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412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412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412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412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412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412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412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412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412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412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412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412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412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412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412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412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412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412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412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412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412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412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412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412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412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412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412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412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412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412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412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412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412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412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412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412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412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412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412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412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412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412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412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412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412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412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412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412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412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412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412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412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412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412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412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412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412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412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412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412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412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412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412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412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412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412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412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412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412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412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412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412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412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412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412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412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412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412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412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412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412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412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412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412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412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412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412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412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412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412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412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412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412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412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412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412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412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412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412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412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412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412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412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412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412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412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412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412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412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412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412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412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412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412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412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412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412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412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412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412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412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412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412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412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412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412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412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412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412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412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412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412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412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412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412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412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412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412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412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412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412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412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412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412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412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412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412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412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412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412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412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412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412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412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412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412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412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412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412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412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412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412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412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412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412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412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412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412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412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412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412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412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412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412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412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412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412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412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412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412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412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412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412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412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412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412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412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412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412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412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412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412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412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412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412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412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412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412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412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412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412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412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412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412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412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412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412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412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412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412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412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412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412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412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412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412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412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412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412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412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412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412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412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412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412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412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412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412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412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412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412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412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412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412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412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412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412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412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412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412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412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412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412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412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412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412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412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412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412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412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412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412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412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412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412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412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412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412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412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412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412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412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412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412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412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412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412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412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412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412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412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412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412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412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412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412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412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412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412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412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412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412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412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412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412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412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412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412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412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412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412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412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412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412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412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412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412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412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412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412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412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412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412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412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412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412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412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412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412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412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412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412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412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412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412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412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412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412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412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412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412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412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412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412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412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412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412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412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412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412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412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412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412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412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412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412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412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412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412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412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412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412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412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412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412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412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412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412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412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412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412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412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412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412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412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412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412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412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412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412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412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412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412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412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412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412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412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412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412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412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412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412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412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412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412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412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412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412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412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412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412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412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412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412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412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412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412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412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412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412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412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412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412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412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412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412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412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412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412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412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412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412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412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412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412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412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412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412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412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412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412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412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412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412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412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412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412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412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412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412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412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412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412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412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412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412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412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412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412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412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412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412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412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412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412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412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412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412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412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412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412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412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412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412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412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412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412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412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412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412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412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412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412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412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412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412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412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412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412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412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412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412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412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412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412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412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412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412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412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412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412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412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412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412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412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412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412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412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412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412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412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412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412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412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412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412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412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412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412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412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412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412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412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412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412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412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412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412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412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412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412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412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412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412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412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412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412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412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412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412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412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412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412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412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412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412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412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412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412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412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412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412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412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412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412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412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412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412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412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412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412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412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412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412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412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412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412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412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412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412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412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412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412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412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412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412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412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412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412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412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412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412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412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412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412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412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412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412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412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412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412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412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412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412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412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412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412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412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412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412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412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412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412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412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412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412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412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412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412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412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412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412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412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412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412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412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412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412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412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412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412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412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412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412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412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412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412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412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412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412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412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412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412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412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412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412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412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412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412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412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412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412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412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412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412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412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412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412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412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412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412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412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412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412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412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412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412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412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412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412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412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412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412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412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412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412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412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412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412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412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412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412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412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412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412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412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412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412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412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412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412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412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412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412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412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412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412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412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412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412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412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412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412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412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412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412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412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412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412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412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412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412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412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412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412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412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412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412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412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412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412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412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412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412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412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412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412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412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412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412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412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412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412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412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412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412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412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412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412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412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412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412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412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412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412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412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412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412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412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412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412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412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412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412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412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412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412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412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412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412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412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412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412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412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412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412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412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412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412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412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412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412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412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412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412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412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412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412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412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412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412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412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412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412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412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412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412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412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412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412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412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412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412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412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412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412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412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412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412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412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412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412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412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412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412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412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412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412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412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412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412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412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412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412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412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412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412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412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412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412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412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412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412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412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412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412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412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412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412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412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412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412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412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412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412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412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412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412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412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412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412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412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412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412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412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412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412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412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412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412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412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412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412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412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412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412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412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412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412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412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412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412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412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412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412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412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412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412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412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412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412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412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412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412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412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412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412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412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412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412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412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412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412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412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412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412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412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412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412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412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412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412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412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412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412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412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412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412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412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412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412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412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412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412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412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412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412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412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412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412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412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412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412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412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412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412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412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412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412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412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412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412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412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412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412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412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412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412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412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412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412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412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412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412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412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412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412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412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412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412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412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412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412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412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412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412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412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412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412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412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412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412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412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412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412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412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412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412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412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412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412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412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412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412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412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412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412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412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412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412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412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412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412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412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412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412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412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412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412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412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412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412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412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412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412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412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412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412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412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412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412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412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412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412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412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412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412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412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412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412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412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412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412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412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412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412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412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412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412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412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412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412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412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412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412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412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412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412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412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412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412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412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412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412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412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412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412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412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412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412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412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412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412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412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412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412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412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412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412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412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412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412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412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412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412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412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412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412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412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412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412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412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412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412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412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412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412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412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412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412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412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412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412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412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412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412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412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412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412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412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412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412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412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412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412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412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412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412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412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412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412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412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412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412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412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412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412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412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412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412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412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412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412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412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412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412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412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412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412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412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412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412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412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412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412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412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412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412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412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412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412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412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412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412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412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412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412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412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412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412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412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412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412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412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412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412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412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412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412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412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412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412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412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412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412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412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412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412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412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412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412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412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412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412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412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412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412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412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412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412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412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412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412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412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412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412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412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412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412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412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412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412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412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412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412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412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412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412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412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412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412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412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412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412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412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412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412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412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412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412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412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412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412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412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412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412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412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412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412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412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412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412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412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412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412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412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412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412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412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412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412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412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412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412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412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412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412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412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412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412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412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412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412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412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412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412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412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412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412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412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412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412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412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412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412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412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412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412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412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412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412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412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412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412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412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412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412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412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412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412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412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412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412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412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412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412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412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412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412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412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412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412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412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412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412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412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412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412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412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412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412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412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412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412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412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412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412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412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412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412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412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412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412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412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412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412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412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412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412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412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412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412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412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412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412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412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412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412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412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412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412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412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412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412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412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412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412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412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412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412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412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412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412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412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412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412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412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412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412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412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412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412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412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412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412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412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412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412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412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412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412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412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412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412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412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412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412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412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412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412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412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412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412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412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412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412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412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412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412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412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412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412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412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412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412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412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412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412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412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412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412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412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412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412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412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412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412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412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412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412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412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412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412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412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412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412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412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412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412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412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412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412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412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412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412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412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412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412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412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412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412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412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412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412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412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412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412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412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412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412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412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412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412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412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412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412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412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412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412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412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412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412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412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412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412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412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412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412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412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412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412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412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412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412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412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412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412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412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412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412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412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412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412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412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412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412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412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412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412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412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412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412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412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412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412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412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412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412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412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412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412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412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412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412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412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412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412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412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412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412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412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412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412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412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412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412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412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412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412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412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412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412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412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412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412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412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412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412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412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412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412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412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412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412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412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412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412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412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412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412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412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412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412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412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412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412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412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412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412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412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412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412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412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412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412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412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412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412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412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412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412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412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412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412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412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412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412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412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412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412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412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412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412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412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412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412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412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412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412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412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412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412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412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412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412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412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412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412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412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412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412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412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412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412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412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412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412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412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412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412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412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412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412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412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412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412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412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412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412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412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412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412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412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412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412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412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412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412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412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412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412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412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412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412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412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412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412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412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412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412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412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412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412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412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412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412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412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412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412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412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412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412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412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412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412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412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412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412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412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412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412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412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412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412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412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412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412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412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412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412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412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412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412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412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412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412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412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412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412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412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412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412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412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412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412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412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412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412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412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412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412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412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412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412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412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412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412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412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412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412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412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412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412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412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412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412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412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412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412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412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412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412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412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412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412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412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412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412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412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412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412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412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412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412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412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412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412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412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412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412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412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412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412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412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412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412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412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412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412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412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412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412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412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412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412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412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412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412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412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412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412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412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412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412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412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412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412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412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412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412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412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412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412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412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412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412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412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412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412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412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412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412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412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412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412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412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412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412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412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412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412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412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412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412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412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412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412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412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412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412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412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412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412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412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412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412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412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412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412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412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412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412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412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412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412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412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412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412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412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412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412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412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412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412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412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412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412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412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412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412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412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412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412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412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412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412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412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412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412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412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412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412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412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412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412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412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412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412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412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412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412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412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412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412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412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412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412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412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412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412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412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412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412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412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412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412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412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412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412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412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412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412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412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412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412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412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412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412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412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412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412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412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412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412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412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412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412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412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412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412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412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412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412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412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412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412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412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412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412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412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412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412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412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412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412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412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412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412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412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412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412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412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412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412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412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412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412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412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412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412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412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412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412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412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412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412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412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412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412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412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412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412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412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412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412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412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412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412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412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412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412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412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412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412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412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412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412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412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412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412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412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412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412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412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412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412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412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412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412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412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412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412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412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412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412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412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412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412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412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412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412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412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412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412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412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412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412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412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412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412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412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412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412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412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412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412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412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412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412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412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412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412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412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412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412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412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412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412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412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412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412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412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412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412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412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412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412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412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412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412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412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412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412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412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412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412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412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412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412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412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412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412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412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412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412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412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412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412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412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412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412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412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412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412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412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412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412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412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412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412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412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412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412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412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412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412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412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412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412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412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412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412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412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412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412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412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412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412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412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412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412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412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412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412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412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412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412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412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412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412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412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412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412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412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412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412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412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412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412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412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412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412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412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412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412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412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412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412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412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412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412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412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412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412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412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412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412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412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412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412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412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412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412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412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412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412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412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412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412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412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412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412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412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412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412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412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412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412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412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412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412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412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412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412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412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412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412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412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412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412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412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412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412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412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412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412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412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412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412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412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412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412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412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412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412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412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412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412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412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412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412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412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412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412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412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412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412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412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412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412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412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412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412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412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412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412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412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412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412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412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412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412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412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412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412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412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412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412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412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412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412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412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412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412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412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412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412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412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412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412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412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412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412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412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412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412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412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412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412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412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412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412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412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412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412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412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412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412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412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412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412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412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412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412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412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412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412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412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412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412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412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412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412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412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412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412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412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412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412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412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412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412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412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412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412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412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412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412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412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412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412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412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412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412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412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412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412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412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412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412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412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412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412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412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412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412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412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412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412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412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412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412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412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412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412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412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412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412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412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412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412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412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412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412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412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412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412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412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412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412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412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412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412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412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412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412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412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412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412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412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412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412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412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412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412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412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412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412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412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412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412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412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412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412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412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412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412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412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412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412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412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412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412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412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412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412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412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412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412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412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412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412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412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412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412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412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412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412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412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412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412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412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412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412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412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412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412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412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412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412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412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412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412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412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412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412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412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412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412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412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412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412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412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412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412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412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412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412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412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412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412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412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412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412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412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412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412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412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412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412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412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412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412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412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412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412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412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412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412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412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412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412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412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412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412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412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412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412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412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412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412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412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412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412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412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412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412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412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412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412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412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412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412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412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412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412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412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412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412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412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412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412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412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412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412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412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412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412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412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412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412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412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412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412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412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412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412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412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412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412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412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412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412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412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412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412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412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412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412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412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412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412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412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412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412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412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412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412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412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412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412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412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412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412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412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412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412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412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412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412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412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412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412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412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412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412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412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412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412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412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412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412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412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412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412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412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412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412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412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412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412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412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412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412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412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412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412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412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412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412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412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412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412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412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412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412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412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412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412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412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412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412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412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412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412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412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412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412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412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412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412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412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412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412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412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412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412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412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412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412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412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412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412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412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412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412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412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412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412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412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412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412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412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412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412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412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412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412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412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412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412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412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412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412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412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412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412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412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412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412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412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412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412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412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412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412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412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412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412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412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412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412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412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412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412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412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412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412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412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412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412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412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412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412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412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412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412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412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412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412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412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412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412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412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412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412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412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412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412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412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412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412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412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412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412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412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412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412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412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412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412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412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412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412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412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412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412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412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412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412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412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412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412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412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412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412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412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412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412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412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412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412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412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412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412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412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412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412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412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412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412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412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412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412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412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412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412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412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412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412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412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412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412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412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412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412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412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412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412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412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412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412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412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412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412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412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412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412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412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412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412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412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412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412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412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412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412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412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412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412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412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412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412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412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412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412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412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412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412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412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412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412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412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412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412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412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412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412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412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412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412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412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412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412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412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412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412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412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412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412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412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412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412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412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412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412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412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412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412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412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412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412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412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412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412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412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412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412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412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412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412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412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412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412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412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412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412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412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412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412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412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412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412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412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412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412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412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412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412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412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412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412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412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412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412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412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412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412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412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412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412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412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412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412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412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412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412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412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412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412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412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412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412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412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412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412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412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412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412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412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412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412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412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412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412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412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412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412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412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412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412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412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412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412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412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412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412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412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412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412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412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412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412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412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412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412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412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412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412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412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412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412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412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412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412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412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412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412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412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412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412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412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412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412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412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412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412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412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412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412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412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412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412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412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412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412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412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412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412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412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412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412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412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412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412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412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412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412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412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412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412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412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412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412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412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412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412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412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412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412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412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412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412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412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412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412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412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412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412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412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412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412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412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412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412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412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412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412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412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412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412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412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412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412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412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412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412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412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412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412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412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412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412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412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412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412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412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412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412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412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412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412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412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412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412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412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412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412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412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412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412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412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412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412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412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412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412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412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412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412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412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412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412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412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412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412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412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412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412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412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412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412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412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412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412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412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412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412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412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412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412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412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412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412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412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412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412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412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412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412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412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412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412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412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412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412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412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412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412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412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412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412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412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412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412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412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412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412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412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412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412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412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412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412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412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412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412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412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412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412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412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412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412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412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412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412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412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412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412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412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412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412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412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412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412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412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412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412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412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412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412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412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412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412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412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412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412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412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412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412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412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412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412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412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412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412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412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412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412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412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412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412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412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412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412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412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412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412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412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412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412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412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412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412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412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412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412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412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412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412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412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412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412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412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412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412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412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412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412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412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412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412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412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412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412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412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412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412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412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412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412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412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412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412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412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412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412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412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412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412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412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412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412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412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412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412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412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412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412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412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412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412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412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412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412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412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412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412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412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412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412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412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412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412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412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412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412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412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412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412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412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412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412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412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412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412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412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412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412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412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412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412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412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412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412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412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412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412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412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412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412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412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412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412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412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412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412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412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412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412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412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412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412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412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412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412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412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412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412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412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412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412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412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412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412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412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412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412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412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412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412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412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412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412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412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412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412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412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412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412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412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412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412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412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412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412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412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412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412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412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412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412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412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412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412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412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412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412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412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412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412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412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412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412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412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412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412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412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412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412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412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412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412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412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412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412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412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412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412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412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412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412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412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412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412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412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412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412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412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412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412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412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412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412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412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412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412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412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412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412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412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412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412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412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412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412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412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412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412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412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412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412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412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412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412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412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412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412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412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412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412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412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412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412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412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412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412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412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412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412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412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412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412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412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412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412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412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412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412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412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412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412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412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412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412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412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412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412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412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412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412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412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412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412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412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412</v>
          </cell>
        </row>
      </sheetData>
      <sheetData sheetId="4"/>
      <sheetData sheetId="5">
        <row r="2">
          <cell r="C2">
            <v>7490500</v>
          </cell>
          <cell r="E2">
            <v>135500</v>
          </cell>
        </row>
        <row r="3">
          <cell r="C3">
            <v>4670025</v>
          </cell>
          <cell r="E3">
            <v>13250</v>
          </cell>
        </row>
        <row r="4">
          <cell r="C4">
            <v>8670880</v>
          </cell>
          <cell r="E4">
            <v>408740</v>
          </cell>
        </row>
        <row r="5">
          <cell r="C5">
            <v>10440200</v>
          </cell>
          <cell r="E5">
            <v>208804</v>
          </cell>
        </row>
        <row r="6">
          <cell r="C6">
            <v>5438632</v>
          </cell>
          <cell r="E6">
            <v>159100</v>
          </cell>
        </row>
        <row r="7">
          <cell r="C7">
            <v>696326</v>
          </cell>
          <cell r="E7">
            <v>22552</v>
          </cell>
        </row>
        <row r="8">
          <cell r="C8">
            <v>5000</v>
          </cell>
          <cell r="E8">
            <v>20</v>
          </cell>
        </row>
        <row r="9">
          <cell r="C9">
            <v>3049000</v>
          </cell>
          <cell r="E9">
            <v>8431</v>
          </cell>
        </row>
        <row r="10">
          <cell r="C10">
            <v>557500</v>
          </cell>
          <cell r="E10">
            <v>4930</v>
          </cell>
        </row>
        <row r="11">
          <cell r="C11">
            <v>180000</v>
          </cell>
          <cell r="E11">
            <v>739</v>
          </cell>
        </row>
        <row r="12">
          <cell r="C12">
            <v>3735000</v>
          </cell>
          <cell r="E12">
            <v>123000</v>
          </cell>
        </row>
        <row r="13">
          <cell r="C13">
            <v>108000</v>
          </cell>
          <cell r="E13">
            <v>360</v>
          </cell>
        </row>
        <row r="14">
          <cell r="C14">
            <v>3237905</v>
          </cell>
          <cell r="E14">
            <v>117640</v>
          </cell>
        </row>
        <row r="15">
          <cell r="C15">
            <v>2065000</v>
          </cell>
          <cell r="E15">
            <v>20650</v>
          </cell>
        </row>
        <row r="16">
          <cell r="C16">
            <v>8140400</v>
          </cell>
          <cell r="E16">
            <v>69080</v>
          </cell>
        </row>
        <row r="17">
          <cell r="C17">
            <v>2687800</v>
          </cell>
          <cell r="E17">
            <v>20860</v>
          </cell>
        </row>
        <row r="18">
          <cell r="C18">
            <v>9000</v>
          </cell>
          <cell r="E18">
            <v>200</v>
          </cell>
        </row>
        <row r="19">
          <cell r="C19">
            <v>21000</v>
          </cell>
          <cell r="E19">
            <v>300</v>
          </cell>
        </row>
        <row r="20">
          <cell r="C20">
            <v>6416350</v>
          </cell>
          <cell r="E20">
            <v>101340</v>
          </cell>
        </row>
        <row r="21">
          <cell r="C21">
            <v>988000</v>
          </cell>
          <cell r="E21">
            <v>12350</v>
          </cell>
        </row>
        <row r="22">
          <cell r="C22">
            <v>76869</v>
          </cell>
          <cell r="E22">
            <v>584</v>
          </cell>
        </row>
        <row r="23">
          <cell r="C23">
            <v>379933.75</v>
          </cell>
          <cell r="E23">
            <v>4946.3</v>
          </cell>
        </row>
        <row r="24">
          <cell r="C24">
            <v>556512.04</v>
          </cell>
          <cell r="E24">
            <v>9600</v>
          </cell>
        </row>
        <row r="25">
          <cell r="C25">
            <v>2054600</v>
          </cell>
          <cell r="E25">
            <v>33622.559999999998</v>
          </cell>
        </row>
        <row r="26">
          <cell r="C26">
            <v>999686.95</v>
          </cell>
          <cell r="E26">
            <v>14255.04</v>
          </cell>
        </row>
        <row r="27">
          <cell r="C27">
            <v>1459728</v>
          </cell>
          <cell r="E27">
            <v>19422</v>
          </cell>
        </row>
        <row r="28">
          <cell r="C28">
            <v>2172058</v>
          </cell>
          <cell r="E28">
            <v>18232</v>
          </cell>
        </row>
        <row r="29">
          <cell r="C29">
            <v>2654917</v>
          </cell>
          <cell r="E29">
            <v>5152</v>
          </cell>
        </row>
        <row r="30">
          <cell r="C30">
            <v>1582114.47</v>
          </cell>
          <cell r="E30">
            <v>29600</v>
          </cell>
        </row>
        <row r="31">
          <cell r="C31">
            <v>188460.29</v>
          </cell>
          <cell r="E31">
            <v>4200</v>
          </cell>
        </row>
        <row r="32">
          <cell r="C32">
            <v>13795626.689999999</v>
          </cell>
          <cell r="E32">
            <v>286714.43</v>
          </cell>
        </row>
        <row r="33">
          <cell r="C33">
            <v>18128406</v>
          </cell>
          <cell r="E33">
            <v>476563.75</v>
          </cell>
        </row>
        <row r="34">
          <cell r="C34">
            <v>2482706.38</v>
          </cell>
          <cell r="E34">
            <v>73756.83</v>
          </cell>
        </row>
        <row r="35">
          <cell r="C35">
            <v>2244448.65</v>
          </cell>
          <cell r="E35">
            <v>55406.93</v>
          </cell>
        </row>
        <row r="36">
          <cell r="C36">
            <v>1029000</v>
          </cell>
          <cell r="E36">
            <v>26812.799999999999</v>
          </cell>
        </row>
        <row r="37">
          <cell r="C37">
            <v>20202</v>
          </cell>
          <cell r="E37">
            <v>148</v>
          </cell>
        </row>
        <row r="38">
          <cell r="C38">
            <v>1983630.5</v>
          </cell>
          <cell r="E38">
            <v>26990</v>
          </cell>
        </row>
        <row r="39">
          <cell r="C39">
            <v>266743.5</v>
          </cell>
          <cell r="E39">
            <v>7081.1</v>
          </cell>
        </row>
        <row r="40">
          <cell r="C40">
            <v>23893</v>
          </cell>
          <cell r="E40">
            <v>188</v>
          </cell>
        </row>
        <row r="41">
          <cell r="C41">
            <v>196413</v>
          </cell>
          <cell r="E41">
            <v>1440</v>
          </cell>
        </row>
        <row r="42">
          <cell r="C42">
            <v>688635.69</v>
          </cell>
          <cell r="E42">
            <v>4250</v>
          </cell>
        </row>
        <row r="43">
          <cell r="C43">
            <v>45000</v>
          </cell>
          <cell r="E43">
            <v>950</v>
          </cell>
        </row>
        <row r="44">
          <cell r="C44">
            <v>28848.639999999999</v>
          </cell>
          <cell r="E44">
            <v>1800</v>
          </cell>
        </row>
        <row r="45">
          <cell r="C45">
            <v>60000</v>
          </cell>
          <cell r="E45">
            <v>900</v>
          </cell>
        </row>
        <row r="46">
          <cell r="C46">
            <v>430860</v>
          </cell>
          <cell r="E46">
            <v>5866</v>
          </cell>
        </row>
        <row r="47">
          <cell r="C47">
            <v>13552</v>
          </cell>
          <cell r="E47">
            <v>100.2</v>
          </cell>
        </row>
        <row r="48">
          <cell r="C48">
            <v>2319.9</v>
          </cell>
          <cell r="E48">
            <v>30</v>
          </cell>
        </row>
        <row r="49">
          <cell r="C49">
            <v>1234.92</v>
          </cell>
          <cell r="E49">
            <v>10</v>
          </cell>
        </row>
        <row r="50">
          <cell r="C50">
            <v>1862937.5</v>
          </cell>
          <cell r="E50">
            <v>8764</v>
          </cell>
        </row>
        <row r="51">
          <cell r="C51">
            <v>5871278.5</v>
          </cell>
          <cell r="E51">
            <v>29198.639999999999</v>
          </cell>
        </row>
        <row r="52">
          <cell r="C52">
            <v>30825</v>
          </cell>
          <cell r="E52">
            <v>1800</v>
          </cell>
        </row>
        <row r="53">
          <cell r="C53">
            <v>1360</v>
          </cell>
          <cell r="E53">
            <v>10</v>
          </cell>
        </row>
        <row r="54">
          <cell r="C54">
            <v>2715</v>
          </cell>
          <cell r="E54">
            <v>20</v>
          </cell>
        </row>
        <row r="55">
          <cell r="C55">
            <v>1872000</v>
          </cell>
          <cell r="E55">
            <v>60000</v>
          </cell>
        </row>
        <row r="56">
          <cell r="C56">
            <v>2765</v>
          </cell>
          <cell r="E56">
            <v>60</v>
          </cell>
        </row>
        <row r="57">
          <cell r="C57">
            <v>167060</v>
          </cell>
          <cell r="E57">
            <v>1280</v>
          </cell>
        </row>
        <row r="58">
          <cell r="C58">
            <v>218406.25</v>
          </cell>
          <cell r="E58">
            <v>6700</v>
          </cell>
        </row>
        <row r="59">
          <cell r="C59">
            <v>38805.599999999999</v>
          </cell>
          <cell r="E59">
            <v>960</v>
          </cell>
        </row>
        <row r="60">
          <cell r="C60">
            <v>9771.11</v>
          </cell>
          <cell r="E60">
            <v>8.6</v>
          </cell>
        </row>
        <row r="61">
          <cell r="C61">
            <v>98400</v>
          </cell>
          <cell r="E61">
            <v>3456</v>
          </cell>
        </row>
        <row r="62">
          <cell r="C62">
            <v>107494.71</v>
          </cell>
          <cell r="E62">
            <v>79.38</v>
          </cell>
        </row>
        <row r="63">
          <cell r="C63">
            <v>349451.92</v>
          </cell>
          <cell r="E63">
            <v>1050</v>
          </cell>
        </row>
        <row r="64">
          <cell r="C64">
            <v>132950</v>
          </cell>
          <cell r="E64">
            <v>6150</v>
          </cell>
        </row>
        <row r="65">
          <cell r="C65">
            <v>1096368.32</v>
          </cell>
          <cell r="E65">
            <v>2900</v>
          </cell>
        </row>
        <row r="66">
          <cell r="C66">
            <v>23700</v>
          </cell>
          <cell r="E66">
            <v>120</v>
          </cell>
        </row>
        <row r="67">
          <cell r="C67">
            <v>11653.85</v>
          </cell>
          <cell r="E67">
            <v>25</v>
          </cell>
        </row>
        <row r="68">
          <cell r="C68">
            <v>41476.629999999997</v>
          </cell>
          <cell r="E68">
            <v>16.399999999999999</v>
          </cell>
        </row>
        <row r="69">
          <cell r="C69">
            <v>222000</v>
          </cell>
          <cell r="E69">
            <v>2500</v>
          </cell>
        </row>
        <row r="70">
          <cell r="C70">
            <v>6365550</v>
          </cell>
          <cell r="E70">
            <v>69500</v>
          </cell>
        </row>
        <row r="71">
          <cell r="C71">
            <v>189250</v>
          </cell>
          <cell r="E71">
            <v>3785</v>
          </cell>
        </row>
        <row r="72">
          <cell r="C72">
            <v>6661.89</v>
          </cell>
          <cell r="E72">
            <v>86.6</v>
          </cell>
        </row>
        <row r="73">
          <cell r="C73">
            <v>296250</v>
          </cell>
          <cell r="E73">
            <v>2370</v>
          </cell>
        </row>
        <row r="74">
          <cell r="C74">
            <v>337120</v>
          </cell>
          <cell r="E74">
            <v>9460</v>
          </cell>
        </row>
        <row r="75">
          <cell r="C75">
            <v>5998</v>
          </cell>
          <cell r="E75">
            <v>26</v>
          </cell>
        </row>
        <row r="76">
          <cell r="C76">
            <v>523232.46</v>
          </cell>
          <cell r="E76">
            <v>8660</v>
          </cell>
        </row>
        <row r="77">
          <cell r="C77">
            <v>420000.13</v>
          </cell>
          <cell r="E77">
            <v>35000</v>
          </cell>
        </row>
        <row r="78">
          <cell r="C78">
            <v>16982778.66</v>
          </cell>
          <cell r="E78">
            <v>1594000</v>
          </cell>
        </row>
        <row r="79">
          <cell r="C79">
            <v>344250</v>
          </cell>
          <cell r="E79">
            <v>11800</v>
          </cell>
        </row>
        <row r="80">
          <cell r="C80">
            <v>22682.61</v>
          </cell>
          <cell r="E80">
            <v>679.6</v>
          </cell>
        </row>
        <row r="81">
          <cell r="C81">
            <v>1050088</v>
          </cell>
          <cell r="E81">
            <v>38040</v>
          </cell>
        </row>
        <row r="82">
          <cell r="C82">
            <v>40836885.630000003</v>
          </cell>
          <cell r="E82">
            <v>1010868.6</v>
          </cell>
        </row>
        <row r="83">
          <cell r="C83">
            <v>5007711.75</v>
          </cell>
          <cell r="E83">
            <v>159556.12</v>
          </cell>
        </row>
        <row r="84">
          <cell r="C84">
            <v>19810</v>
          </cell>
          <cell r="E84">
            <v>350</v>
          </cell>
        </row>
        <row r="85">
          <cell r="C85">
            <v>5692056</v>
          </cell>
          <cell r="E85">
            <v>69275</v>
          </cell>
        </row>
        <row r="86">
          <cell r="C86">
            <v>57368</v>
          </cell>
          <cell r="E86">
            <v>437</v>
          </cell>
        </row>
        <row r="87">
          <cell r="C87">
            <v>42300</v>
          </cell>
          <cell r="E87">
            <v>300</v>
          </cell>
        </row>
        <row r="88">
          <cell r="C88">
            <v>178650</v>
          </cell>
          <cell r="E88">
            <v>1440</v>
          </cell>
        </row>
        <row r="89">
          <cell r="C89">
            <v>600000</v>
          </cell>
          <cell r="E89">
            <v>120000</v>
          </cell>
        </row>
        <row r="90">
          <cell r="C90">
            <v>3113.75</v>
          </cell>
          <cell r="E90">
            <v>30</v>
          </cell>
        </row>
        <row r="91">
          <cell r="C91">
            <v>31100</v>
          </cell>
          <cell r="E91">
            <v>720</v>
          </cell>
        </row>
        <row r="92">
          <cell r="C92">
            <v>44515.8</v>
          </cell>
          <cell r="E92">
            <v>153</v>
          </cell>
        </row>
        <row r="93">
          <cell r="C93">
            <v>15400</v>
          </cell>
          <cell r="E93">
            <v>330</v>
          </cell>
        </row>
        <row r="94">
          <cell r="C94">
            <v>16793.16</v>
          </cell>
          <cell r="E94">
            <v>89</v>
          </cell>
        </row>
        <row r="95">
          <cell r="C95">
            <v>1395000.6</v>
          </cell>
          <cell r="E95">
            <v>16416</v>
          </cell>
        </row>
        <row r="96">
          <cell r="C96">
            <v>6231650.96</v>
          </cell>
          <cell r="E96">
            <v>140000.79999999999</v>
          </cell>
        </row>
        <row r="97">
          <cell r="C97">
            <v>831000</v>
          </cell>
          <cell r="E97">
            <v>14228</v>
          </cell>
        </row>
        <row r="98">
          <cell r="C98">
            <v>492000</v>
          </cell>
          <cell r="E98">
            <v>13680</v>
          </cell>
        </row>
        <row r="99">
          <cell r="C99">
            <v>397940</v>
          </cell>
          <cell r="E99">
            <v>9767</v>
          </cell>
        </row>
        <row r="100">
          <cell r="C100">
            <v>13011650.17</v>
          </cell>
          <cell r="E100">
            <v>214778.6</v>
          </cell>
        </row>
        <row r="101">
          <cell r="C101">
            <v>517660</v>
          </cell>
          <cell r="E101">
            <v>6222</v>
          </cell>
        </row>
        <row r="102">
          <cell r="C102">
            <v>3563816.25</v>
          </cell>
          <cell r="E102">
            <v>91826.9</v>
          </cell>
        </row>
        <row r="103">
          <cell r="C103">
            <v>94675.19</v>
          </cell>
          <cell r="E103">
            <v>88</v>
          </cell>
        </row>
        <row r="104">
          <cell r="C104">
            <v>6740916</v>
          </cell>
          <cell r="E104">
            <v>121931.72</v>
          </cell>
        </row>
        <row r="105">
          <cell r="C105">
            <v>88014.05</v>
          </cell>
          <cell r="E105">
            <v>58.5</v>
          </cell>
        </row>
        <row r="106">
          <cell r="C106">
            <v>3618.1</v>
          </cell>
          <cell r="E106">
            <v>31</v>
          </cell>
        </row>
        <row r="107">
          <cell r="C107">
            <v>3437.52</v>
          </cell>
          <cell r="E107">
            <v>24</v>
          </cell>
        </row>
        <row r="108">
          <cell r="C108">
            <v>1005729</v>
          </cell>
          <cell r="E108">
            <v>6283</v>
          </cell>
        </row>
        <row r="109">
          <cell r="C109">
            <v>91000</v>
          </cell>
          <cell r="E109">
            <v>1400</v>
          </cell>
        </row>
        <row r="110">
          <cell r="C110">
            <v>4843700</v>
          </cell>
          <cell r="E110">
            <v>111162</v>
          </cell>
        </row>
        <row r="111">
          <cell r="C111">
            <v>4160</v>
          </cell>
          <cell r="E111">
            <v>40</v>
          </cell>
        </row>
        <row r="112">
          <cell r="C112">
            <v>3635850</v>
          </cell>
          <cell r="E112">
            <v>33789.5</v>
          </cell>
        </row>
        <row r="113">
          <cell r="C113">
            <v>4557930</v>
          </cell>
          <cell r="E113">
            <v>50611.199999999997</v>
          </cell>
        </row>
        <row r="114">
          <cell r="C114">
            <v>2831070</v>
          </cell>
          <cell r="E114">
            <v>43643</v>
          </cell>
        </row>
        <row r="115">
          <cell r="C115">
            <v>466578</v>
          </cell>
          <cell r="E115">
            <v>749.9</v>
          </cell>
        </row>
        <row r="116">
          <cell r="C116">
            <v>3214037.76</v>
          </cell>
          <cell r="E116">
            <v>135000</v>
          </cell>
        </row>
        <row r="117">
          <cell r="C117">
            <v>78242503</v>
          </cell>
          <cell r="E117">
            <v>3414000</v>
          </cell>
        </row>
        <row r="118">
          <cell r="C118">
            <v>3844141.14</v>
          </cell>
          <cell r="E118">
            <v>165000</v>
          </cell>
        </row>
        <row r="119">
          <cell r="C119">
            <v>209852.5</v>
          </cell>
          <cell r="E119">
            <v>315</v>
          </cell>
        </row>
        <row r="120">
          <cell r="C120">
            <v>196040</v>
          </cell>
          <cell r="E120">
            <v>1640</v>
          </cell>
        </row>
        <row r="121">
          <cell r="C121">
            <v>4042777</v>
          </cell>
          <cell r="E121">
            <v>37894</v>
          </cell>
        </row>
        <row r="122">
          <cell r="C122">
            <v>74112.899999999994</v>
          </cell>
          <cell r="E122">
            <v>799.5</v>
          </cell>
        </row>
        <row r="123">
          <cell r="C123">
            <v>531916.73</v>
          </cell>
          <cell r="E123">
            <v>18943.5</v>
          </cell>
        </row>
        <row r="124">
          <cell r="C124">
            <v>243848.21</v>
          </cell>
          <cell r="E124">
            <v>450</v>
          </cell>
        </row>
        <row r="125">
          <cell r="C125">
            <v>615155</v>
          </cell>
          <cell r="E125">
            <v>3799</v>
          </cell>
        </row>
        <row r="126">
          <cell r="C126">
            <v>9923679</v>
          </cell>
          <cell r="E126">
            <v>190693.08</v>
          </cell>
        </row>
        <row r="127">
          <cell r="C127">
            <v>795407.34</v>
          </cell>
          <cell r="E127">
            <v>1550.8</v>
          </cell>
        </row>
        <row r="128">
          <cell r="C128">
            <v>60864</v>
          </cell>
          <cell r="E128">
            <v>716.8</v>
          </cell>
        </row>
        <row r="129">
          <cell r="C129">
            <v>360307.7</v>
          </cell>
          <cell r="E129">
            <v>2826.5</v>
          </cell>
        </row>
        <row r="130">
          <cell r="C130">
            <v>10033.290000000001</v>
          </cell>
          <cell r="E130">
            <v>11</v>
          </cell>
        </row>
        <row r="131">
          <cell r="C131">
            <v>287187.5</v>
          </cell>
          <cell r="E131">
            <v>881.5</v>
          </cell>
        </row>
        <row r="132">
          <cell r="C132">
            <v>54123.5</v>
          </cell>
          <cell r="E132">
            <v>159</v>
          </cell>
        </row>
        <row r="133">
          <cell r="C133">
            <v>51895.91</v>
          </cell>
          <cell r="E133">
            <v>44</v>
          </cell>
        </row>
        <row r="134">
          <cell r="C134">
            <v>1821175.6</v>
          </cell>
          <cell r="E134">
            <v>28643.88</v>
          </cell>
        </row>
        <row r="135">
          <cell r="C135">
            <v>12060215.09</v>
          </cell>
          <cell r="E135">
            <v>105451.8</v>
          </cell>
        </row>
        <row r="136">
          <cell r="C136">
            <v>18987020</v>
          </cell>
          <cell r="E136">
            <v>104056.42</v>
          </cell>
        </row>
        <row r="137">
          <cell r="C137">
            <v>1993130.9</v>
          </cell>
          <cell r="E137">
            <v>23651.599999999999</v>
          </cell>
        </row>
        <row r="138">
          <cell r="C138">
            <v>7048723.0499999998</v>
          </cell>
          <cell r="E138">
            <v>65006.93</v>
          </cell>
        </row>
        <row r="139">
          <cell r="C139">
            <v>275332.77</v>
          </cell>
          <cell r="E139">
            <v>1836</v>
          </cell>
        </row>
        <row r="140">
          <cell r="C140">
            <v>671839.5</v>
          </cell>
          <cell r="E140">
            <v>6354.4</v>
          </cell>
        </row>
        <row r="141">
          <cell r="C141">
            <v>613866.38</v>
          </cell>
          <cell r="E141">
            <v>4515.84</v>
          </cell>
        </row>
        <row r="142">
          <cell r="C142">
            <v>14506.75</v>
          </cell>
          <cell r="E142">
            <v>83.25</v>
          </cell>
        </row>
        <row r="143">
          <cell r="C143">
            <v>108700</v>
          </cell>
          <cell r="E143">
            <v>1200</v>
          </cell>
        </row>
        <row r="144">
          <cell r="C144">
            <v>660345.30000000005</v>
          </cell>
          <cell r="E144">
            <v>9671.5</v>
          </cell>
        </row>
        <row r="145">
          <cell r="C145">
            <v>42770619.490000002</v>
          </cell>
          <cell r="E145">
            <v>118946.2</v>
          </cell>
        </row>
        <row r="146">
          <cell r="C146">
            <v>676676.74</v>
          </cell>
          <cell r="E146">
            <v>2575.9</v>
          </cell>
        </row>
        <row r="147">
          <cell r="C147">
            <v>7895</v>
          </cell>
          <cell r="E147">
            <v>12.5</v>
          </cell>
        </row>
        <row r="148">
          <cell r="C148">
            <v>445882</v>
          </cell>
          <cell r="E148">
            <v>2397</v>
          </cell>
        </row>
        <row r="149">
          <cell r="C149">
            <v>610351.61</v>
          </cell>
          <cell r="E149">
            <v>8510.4</v>
          </cell>
        </row>
        <row r="150">
          <cell r="C150">
            <v>569031.5</v>
          </cell>
          <cell r="E150">
            <v>2626</v>
          </cell>
        </row>
        <row r="151">
          <cell r="C151">
            <v>2723319.1</v>
          </cell>
          <cell r="E151">
            <v>15413.724</v>
          </cell>
        </row>
        <row r="152">
          <cell r="C152">
            <v>880530.35</v>
          </cell>
          <cell r="E152">
            <v>3511.12</v>
          </cell>
        </row>
        <row r="153">
          <cell r="C153">
            <v>9083812.3599999994</v>
          </cell>
          <cell r="E153">
            <v>74545.919999999998</v>
          </cell>
        </row>
        <row r="154">
          <cell r="C154">
            <v>1771883</v>
          </cell>
          <cell r="E154">
            <v>70951.899999999994</v>
          </cell>
        </row>
        <row r="155">
          <cell r="C155">
            <v>13746183.75</v>
          </cell>
          <cell r="E155">
            <v>80630.399999999994</v>
          </cell>
        </row>
        <row r="156">
          <cell r="C156">
            <v>654221</v>
          </cell>
          <cell r="E156">
            <v>6200.2</v>
          </cell>
        </row>
        <row r="157">
          <cell r="C157">
            <v>5988296.25</v>
          </cell>
          <cell r="E157">
            <v>22133.98</v>
          </cell>
        </row>
        <row r="158">
          <cell r="C158">
            <v>7520249.7400000002</v>
          </cell>
          <cell r="E158">
            <v>58048.480000000003</v>
          </cell>
        </row>
        <row r="159">
          <cell r="C159">
            <v>2027422.73</v>
          </cell>
          <cell r="E159">
            <v>23097.11</v>
          </cell>
        </row>
        <row r="160">
          <cell r="C160">
            <v>51590884.859999999</v>
          </cell>
          <cell r="E160">
            <v>585554.04</v>
          </cell>
        </row>
        <row r="161">
          <cell r="C161">
            <v>41952916.030000001</v>
          </cell>
          <cell r="E161">
            <v>477015.44</v>
          </cell>
        </row>
        <row r="162">
          <cell r="C162">
            <v>308910</v>
          </cell>
          <cell r="E162">
            <v>2280</v>
          </cell>
        </row>
        <row r="163">
          <cell r="C163">
            <v>2350478</v>
          </cell>
          <cell r="E163">
            <v>12099.86</v>
          </cell>
        </row>
        <row r="164">
          <cell r="C164">
            <v>2357495.4</v>
          </cell>
          <cell r="E164">
            <v>21007.200000000001</v>
          </cell>
        </row>
        <row r="165">
          <cell r="C165">
            <v>143330.29</v>
          </cell>
          <cell r="E165">
            <v>1032</v>
          </cell>
        </row>
        <row r="166">
          <cell r="C166">
            <v>1132002.5</v>
          </cell>
          <cell r="E166">
            <v>23292.16</v>
          </cell>
        </row>
        <row r="167">
          <cell r="C167">
            <v>2453613.4300000002</v>
          </cell>
          <cell r="E167">
            <v>13369.384</v>
          </cell>
        </row>
        <row r="168">
          <cell r="C168">
            <v>909240</v>
          </cell>
          <cell r="E168">
            <v>2795.53</v>
          </cell>
        </row>
        <row r="169">
          <cell r="C169">
            <v>86267425.950000003</v>
          </cell>
          <cell r="E169">
            <v>765174.64099999995</v>
          </cell>
        </row>
        <row r="170">
          <cell r="C170">
            <v>222652</v>
          </cell>
          <cell r="E170">
            <v>1473.9</v>
          </cell>
        </row>
        <row r="171">
          <cell r="C171">
            <v>5200285.22</v>
          </cell>
          <cell r="E171">
            <v>67402.702000000005</v>
          </cell>
        </row>
        <row r="172">
          <cell r="C172">
            <v>7142905.6699999999</v>
          </cell>
          <cell r="E172">
            <v>88369.885999999999</v>
          </cell>
        </row>
        <row r="173">
          <cell r="C173">
            <v>84461.03</v>
          </cell>
          <cell r="E173">
            <v>512.64</v>
          </cell>
        </row>
        <row r="174">
          <cell r="C174">
            <v>5063461.4400000004</v>
          </cell>
          <cell r="E174">
            <v>41451.813999999998</v>
          </cell>
        </row>
        <row r="175">
          <cell r="C175">
            <v>2470225.1</v>
          </cell>
          <cell r="E175">
            <v>13044.6</v>
          </cell>
        </row>
        <row r="176">
          <cell r="C176">
            <v>31419675.469999999</v>
          </cell>
          <cell r="E176">
            <v>226145.1</v>
          </cell>
        </row>
        <row r="177">
          <cell r="C177">
            <v>1185165</v>
          </cell>
          <cell r="E177">
            <v>6216</v>
          </cell>
        </row>
        <row r="178">
          <cell r="C178">
            <v>3366.66</v>
          </cell>
          <cell r="E178">
            <v>21</v>
          </cell>
        </row>
        <row r="179">
          <cell r="C179">
            <v>205000</v>
          </cell>
          <cell r="E179">
            <v>105</v>
          </cell>
        </row>
        <row r="180">
          <cell r="C180">
            <v>29496969.870000001</v>
          </cell>
          <cell r="E180">
            <v>182427.66800000001</v>
          </cell>
        </row>
        <row r="181">
          <cell r="C181">
            <v>32659417.609999999</v>
          </cell>
          <cell r="E181">
            <v>280462.77799999999</v>
          </cell>
        </row>
        <row r="182">
          <cell r="C182">
            <v>97597.5</v>
          </cell>
          <cell r="E182">
            <v>4340</v>
          </cell>
        </row>
        <row r="183">
          <cell r="C183">
            <v>172140</v>
          </cell>
          <cell r="E183">
            <v>1548</v>
          </cell>
        </row>
        <row r="184">
          <cell r="C184">
            <v>150648.12</v>
          </cell>
          <cell r="E184">
            <v>513.67999999999995</v>
          </cell>
        </row>
        <row r="185">
          <cell r="C185">
            <v>11652148.300000001</v>
          </cell>
          <cell r="E185">
            <v>39287.1</v>
          </cell>
        </row>
        <row r="186">
          <cell r="C186">
            <v>8030</v>
          </cell>
          <cell r="E186">
            <v>440</v>
          </cell>
        </row>
        <row r="187">
          <cell r="C187">
            <v>3318140</v>
          </cell>
          <cell r="E187">
            <v>12826.55</v>
          </cell>
        </row>
        <row r="188">
          <cell r="C188">
            <v>3250767.84</v>
          </cell>
          <cell r="E188">
            <v>24366.26</v>
          </cell>
        </row>
        <row r="189">
          <cell r="C189">
            <v>31968</v>
          </cell>
          <cell r="E189">
            <v>264</v>
          </cell>
        </row>
        <row r="190">
          <cell r="C190">
            <v>2086840</v>
          </cell>
          <cell r="E190">
            <v>75315.600000000006</v>
          </cell>
        </row>
        <row r="191">
          <cell r="C191">
            <v>5385276</v>
          </cell>
          <cell r="E191">
            <v>69646.070000000007</v>
          </cell>
        </row>
        <row r="192">
          <cell r="C192">
            <v>9080843.1799999997</v>
          </cell>
          <cell r="E192">
            <v>153547.79999999999</v>
          </cell>
        </row>
        <row r="193">
          <cell r="C193">
            <v>11715</v>
          </cell>
          <cell r="E193">
            <v>88.42</v>
          </cell>
        </row>
        <row r="194">
          <cell r="C194">
            <v>193307</v>
          </cell>
          <cell r="E194">
            <v>2356.2800000000002</v>
          </cell>
        </row>
        <row r="195">
          <cell r="C195">
            <v>12100</v>
          </cell>
          <cell r="E195">
            <v>60</v>
          </cell>
        </row>
        <row r="196">
          <cell r="C196">
            <v>2474758.5699999998</v>
          </cell>
          <cell r="E196">
            <v>16779.2</v>
          </cell>
        </row>
        <row r="197">
          <cell r="C197">
            <v>25810</v>
          </cell>
          <cell r="E197">
            <v>602</v>
          </cell>
        </row>
        <row r="198">
          <cell r="C198">
            <v>345450</v>
          </cell>
          <cell r="E198">
            <v>13230</v>
          </cell>
        </row>
        <row r="199">
          <cell r="C199">
            <v>203126.29</v>
          </cell>
          <cell r="E199">
            <v>3828</v>
          </cell>
        </row>
        <row r="200">
          <cell r="C200">
            <v>31850</v>
          </cell>
          <cell r="E200">
            <v>780</v>
          </cell>
        </row>
        <row r="201">
          <cell r="C201">
            <v>17850</v>
          </cell>
          <cell r="E201">
            <v>420</v>
          </cell>
        </row>
        <row r="202">
          <cell r="C202">
            <v>47695.6</v>
          </cell>
          <cell r="E202">
            <v>1722.24</v>
          </cell>
        </row>
        <row r="203">
          <cell r="C203">
            <v>16450</v>
          </cell>
          <cell r="E203">
            <v>420</v>
          </cell>
        </row>
        <row r="204">
          <cell r="C204">
            <v>18812.5</v>
          </cell>
          <cell r="E204">
            <v>468</v>
          </cell>
        </row>
        <row r="205">
          <cell r="C205">
            <v>67050</v>
          </cell>
          <cell r="E205">
            <v>1634.4</v>
          </cell>
        </row>
        <row r="206">
          <cell r="C206">
            <v>51450</v>
          </cell>
          <cell r="E206">
            <v>1520</v>
          </cell>
        </row>
        <row r="207">
          <cell r="C207">
            <v>104486.5</v>
          </cell>
          <cell r="E207">
            <v>2040</v>
          </cell>
        </row>
        <row r="208">
          <cell r="C208">
            <v>18884000</v>
          </cell>
          <cell r="E208">
            <v>569923.19999999995</v>
          </cell>
        </row>
        <row r="209">
          <cell r="C209">
            <v>2567446.35</v>
          </cell>
          <cell r="E209">
            <v>77857.850000000006</v>
          </cell>
        </row>
        <row r="210">
          <cell r="C210">
            <v>45658390</v>
          </cell>
          <cell r="E210">
            <v>625776.64000000001</v>
          </cell>
        </row>
        <row r="211">
          <cell r="C211">
            <v>133221456.18000001</v>
          </cell>
          <cell r="E211">
            <v>2096993.358</v>
          </cell>
        </row>
        <row r="212">
          <cell r="C212">
            <v>1950416</v>
          </cell>
          <cell r="E212">
            <v>12801.92</v>
          </cell>
        </row>
        <row r="213">
          <cell r="C213">
            <v>32890291.5</v>
          </cell>
          <cell r="E213">
            <v>200923.85800000001</v>
          </cell>
        </row>
        <row r="214">
          <cell r="C214">
            <v>53711504</v>
          </cell>
          <cell r="E214">
            <v>333799.48800000001</v>
          </cell>
        </row>
        <row r="215">
          <cell r="C215">
            <v>3717681.57</v>
          </cell>
          <cell r="E215">
            <v>23013.5</v>
          </cell>
        </row>
        <row r="216">
          <cell r="C216">
            <v>106771.16</v>
          </cell>
          <cell r="E216">
            <v>34.799999999999997</v>
          </cell>
        </row>
        <row r="217">
          <cell r="C217">
            <v>11644343</v>
          </cell>
          <cell r="E217">
            <v>190311.33</v>
          </cell>
        </row>
        <row r="218">
          <cell r="C218">
            <v>254705</v>
          </cell>
          <cell r="E218">
            <v>980.64</v>
          </cell>
        </row>
        <row r="219">
          <cell r="C219">
            <v>3818944.25</v>
          </cell>
          <cell r="E219">
            <v>19865.28</v>
          </cell>
        </row>
        <row r="220">
          <cell r="C220">
            <v>51593804.439999998</v>
          </cell>
          <cell r="E220">
            <v>713644.67</v>
          </cell>
        </row>
        <row r="221">
          <cell r="C221">
            <v>5008804.68</v>
          </cell>
          <cell r="E221">
            <v>64237.88</v>
          </cell>
        </row>
        <row r="222">
          <cell r="C222">
            <v>24800468.579999998</v>
          </cell>
          <cell r="E222">
            <v>244978.96</v>
          </cell>
        </row>
        <row r="223">
          <cell r="C223">
            <v>18409270.629999999</v>
          </cell>
          <cell r="E223">
            <v>443838.18</v>
          </cell>
        </row>
        <row r="224">
          <cell r="C224">
            <v>14450837</v>
          </cell>
          <cell r="E224">
            <v>665425.1</v>
          </cell>
        </row>
        <row r="225">
          <cell r="C225">
            <v>3543930</v>
          </cell>
          <cell r="E225">
            <v>97866.06</v>
          </cell>
        </row>
        <row r="226">
          <cell r="C226">
            <v>711868.17</v>
          </cell>
          <cell r="E226">
            <v>15592.08</v>
          </cell>
        </row>
        <row r="227">
          <cell r="C227">
            <v>17802381.66</v>
          </cell>
          <cell r="E227">
            <v>258762.73199999999</v>
          </cell>
        </row>
        <row r="228">
          <cell r="C228">
            <v>2716180</v>
          </cell>
          <cell r="E228">
            <v>15579</v>
          </cell>
        </row>
        <row r="229">
          <cell r="C229">
            <v>892260</v>
          </cell>
          <cell r="E229">
            <v>2398.5</v>
          </cell>
        </row>
        <row r="230">
          <cell r="C230">
            <v>2363098.4700000002</v>
          </cell>
          <cell r="E230">
            <v>36840.294000000002</v>
          </cell>
        </row>
        <row r="231">
          <cell r="C231">
            <v>4106675.5</v>
          </cell>
          <cell r="E231">
            <v>5483.16</v>
          </cell>
        </row>
        <row r="232">
          <cell r="C232">
            <v>6725397.5</v>
          </cell>
          <cell r="E232">
            <v>9507.42</v>
          </cell>
        </row>
        <row r="233">
          <cell r="C233">
            <v>11874253.42</v>
          </cell>
          <cell r="E233">
            <v>134400.14799999999</v>
          </cell>
        </row>
        <row r="234">
          <cell r="C234">
            <v>14066</v>
          </cell>
          <cell r="E234">
            <v>170</v>
          </cell>
        </row>
        <row r="235">
          <cell r="C235">
            <v>4884</v>
          </cell>
          <cell r="E235">
            <v>24</v>
          </cell>
        </row>
        <row r="236">
          <cell r="C236">
            <v>119418481.40000001</v>
          </cell>
          <cell r="E236">
            <v>1892440.82</v>
          </cell>
        </row>
        <row r="237">
          <cell r="C237">
            <v>4643105.2</v>
          </cell>
          <cell r="E237">
            <v>25631.4</v>
          </cell>
        </row>
        <row r="238">
          <cell r="C238">
            <v>5331203.2300000004</v>
          </cell>
          <cell r="E238">
            <v>44692.13</v>
          </cell>
        </row>
        <row r="239">
          <cell r="C239">
            <v>1368018</v>
          </cell>
          <cell r="E239">
            <v>21251.5</v>
          </cell>
        </row>
        <row r="240">
          <cell r="C240">
            <v>225200</v>
          </cell>
          <cell r="E240">
            <v>1710</v>
          </cell>
        </row>
        <row r="241">
          <cell r="C241">
            <v>41760</v>
          </cell>
          <cell r="E241">
            <v>720</v>
          </cell>
        </row>
        <row r="242">
          <cell r="C242">
            <v>20080</v>
          </cell>
          <cell r="E242">
            <v>90</v>
          </cell>
        </row>
        <row r="243">
          <cell r="C243">
            <v>1300318</v>
          </cell>
          <cell r="E243">
            <v>4757</v>
          </cell>
        </row>
        <row r="244">
          <cell r="C244">
            <v>525420</v>
          </cell>
          <cell r="E244">
            <v>1958</v>
          </cell>
        </row>
        <row r="245">
          <cell r="C245">
            <v>3198325.25</v>
          </cell>
          <cell r="E245">
            <v>5692.15</v>
          </cell>
        </row>
        <row r="246">
          <cell r="C246">
            <v>1160100</v>
          </cell>
          <cell r="E246">
            <v>13839.8</v>
          </cell>
        </row>
        <row r="247">
          <cell r="C247">
            <v>594385.41</v>
          </cell>
          <cell r="E247">
            <v>15162</v>
          </cell>
        </row>
        <row r="248">
          <cell r="C248">
            <v>25784270.609999999</v>
          </cell>
          <cell r="E248">
            <v>428396.2</v>
          </cell>
        </row>
        <row r="249">
          <cell r="C249">
            <v>2097633.2599999998</v>
          </cell>
          <cell r="E249">
            <v>14678.76</v>
          </cell>
        </row>
        <row r="250">
          <cell r="C250">
            <v>25153387.109999999</v>
          </cell>
          <cell r="E250">
            <v>1131303.9040000001</v>
          </cell>
        </row>
        <row r="251">
          <cell r="C251">
            <v>126300</v>
          </cell>
          <cell r="E251">
            <v>3792</v>
          </cell>
        </row>
        <row r="252">
          <cell r="C252">
            <v>9758666</v>
          </cell>
          <cell r="E252">
            <v>283971.5</v>
          </cell>
        </row>
        <row r="253">
          <cell r="C253">
            <v>3076666.5</v>
          </cell>
          <cell r="E253">
            <v>93849.600000000006</v>
          </cell>
        </row>
        <row r="254">
          <cell r="C254">
            <v>58465607.5</v>
          </cell>
          <cell r="E254">
            <v>1152019.22</v>
          </cell>
        </row>
        <row r="255">
          <cell r="C255">
            <v>4297714.5</v>
          </cell>
          <cell r="E255">
            <v>186907.2</v>
          </cell>
        </row>
        <row r="256">
          <cell r="C256">
            <v>3014855.47</v>
          </cell>
          <cell r="E256">
            <v>42270.5</v>
          </cell>
        </row>
        <row r="257">
          <cell r="C257">
            <v>98774764.129999995</v>
          </cell>
          <cell r="E257">
            <v>1685763.16</v>
          </cell>
        </row>
        <row r="258">
          <cell r="C258">
            <v>62809522.969999999</v>
          </cell>
          <cell r="E258">
            <v>2598364.1800000002</v>
          </cell>
        </row>
        <row r="259">
          <cell r="C259">
            <v>4394081.5599999996</v>
          </cell>
          <cell r="E259">
            <v>91845.32</v>
          </cell>
        </row>
        <row r="260">
          <cell r="C260">
            <v>56439326.25</v>
          </cell>
          <cell r="E260">
            <v>2572991.102</v>
          </cell>
        </row>
        <row r="261">
          <cell r="C261">
            <v>14049680.75</v>
          </cell>
          <cell r="E261">
            <v>564241.19999999995</v>
          </cell>
        </row>
        <row r="262">
          <cell r="C262">
            <v>2074.12</v>
          </cell>
          <cell r="E262">
            <v>18</v>
          </cell>
        </row>
        <row r="263">
          <cell r="C263">
            <v>924045</v>
          </cell>
          <cell r="E263">
            <v>47851.9</v>
          </cell>
        </row>
        <row r="264">
          <cell r="C264">
            <v>42300</v>
          </cell>
          <cell r="E264">
            <v>750</v>
          </cell>
        </row>
        <row r="265">
          <cell r="C265">
            <v>5142201.0199999996</v>
          </cell>
          <cell r="E265">
            <v>109529</v>
          </cell>
        </row>
        <row r="266">
          <cell r="C266">
            <v>33856272.630000003</v>
          </cell>
          <cell r="E266">
            <v>2000714</v>
          </cell>
        </row>
        <row r="267">
          <cell r="C267">
            <v>152334059.80000001</v>
          </cell>
          <cell r="E267">
            <v>8939730</v>
          </cell>
        </row>
        <row r="268">
          <cell r="C268">
            <v>46740196.259999998</v>
          </cell>
          <cell r="E268">
            <v>2236023.5</v>
          </cell>
        </row>
        <row r="269">
          <cell r="C269">
            <v>265557.03999999998</v>
          </cell>
          <cell r="E269">
            <v>20378.18</v>
          </cell>
        </row>
        <row r="270">
          <cell r="C270">
            <v>231200</v>
          </cell>
          <cell r="E270">
            <v>34000</v>
          </cell>
        </row>
        <row r="271">
          <cell r="C271">
            <v>262725</v>
          </cell>
          <cell r="E271">
            <v>23670</v>
          </cell>
        </row>
        <row r="272">
          <cell r="C272">
            <v>14274.73</v>
          </cell>
          <cell r="E272">
            <v>126.9</v>
          </cell>
        </row>
        <row r="273">
          <cell r="C273">
            <v>131993.78</v>
          </cell>
          <cell r="E273">
            <v>10620</v>
          </cell>
        </row>
        <row r="274">
          <cell r="C274">
            <v>1471129.04</v>
          </cell>
          <cell r="E274">
            <v>128007</v>
          </cell>
        </row>
        <row r="275">
          <cell r="C275">
            <v>110199.63</v>
          </cell>
          <cell r="E275">
            <v>4000</v>
          </cell>
        </row>
        <row r="276">
          <cell r="C276">
            <v>189751</v>
          </cell>
          <cell r="E276">
            <v>1716.13</v>
          </cell>
        </row>
        <row r="277">
          <cell r="C277">
            <v>112247.5</v>
          </cell>
          <cell r="E277">
            <v>1770</v>
          </cell>
        </row>
        <row r="278">
          <cell r="C278">
            <v>222410</v>
          </cell>
          <cell r="E278">
            <v>31410</v>
          </cell>
        </row>
        <row r="279">
          <cell r="C279">
            <v>1028400</v>
          </cell>
          <cell r="E279">
            <v>221500</v>
          </cell>
        </row>
        <row r="280">
          <cell r="C280">
            <v>1030723.41</v>
          </cell>
          <cell r="E280">
            <v>131306.4</v>
          </cell>
        </row>
        <row r="281">
          <cell r="C281">
            <v>7215.75</v>
          </cell>
          <cell r="E281">
            <v>765</v>
          </cell>
        </row>
        <row r="282">
          <cell r="C282">
            <v>74400</v>
          </cell>
          <cell r="E282">
            <v>62000</v>
          </cell>
        </row>
        <row r="283">
          <cell r="C283">
            <v>261950</v>
          </cell>
          <cell r="E283">
            <v>45500</v>
          </cell>
        </row>
        <row r="284">
          <cell r="C284">
            <v>1179466</v>
          </cell>
          <cell r="E284">
            <v>120810</v>
          </cell>
        </row>
        <row r="285">
          <cell r="C285">
            <v>1363549.48</v>
          </cell>
          <cell r="E285">
            <v>442833</v>
          </cell>
        </row>
        <row r="286">
          <cell r="C286">
            <v>272178</v>
          </cell>
          <cell r="E286">
            <v>12298.2</v>
          </cell>
        </row>
        <row r="287">
          <cell r="C287">
            <v>108000</v>
          </cell>
          <cell r="E287">
            <v>15000</v>
          </cell>
        </row>
        <row r="288">
          <cell r="C288">
            <v>36256.769999999997</v>
          </cell>
          <cell r="E288">
            <v>69.105000000000004</v>
          </cell>
        </row>
        <row r="289">
          <cell r="C289">
            <v>770197433.14999998</v>
          </cell>
          <cell r="E289">
            <v>24172899</v>
          </cell>
        </row>
        <row r="290">
          <cell r="C290">
            <v>900000</v>
          </cell>
          <cell r="E290">
            <v>36410</v>
          </cell>
        </row>
        <row r="291">
          <cell r="C291">
            <v>2573.5</v>
          </cell>
          <cell r="E291">
            <v>25</v>
          </cell>
        </row>
        <row r="292">
          <cell r="C292">
            <v>17306390.359999999</v>
          </cell>
          <cell r="E292">
            <v>312135.5</v>
          </cell>
        </row>
        <row r="293">
          <cell r="C293">
            <v>735500</v>
          </cell>
          <cell r="E293">
            <v>11897</v>
          </cell>
        </row>
        <row r="294">
          <cell r="C294">
            <v>151509837.15000001</v>
          </cell>
          <cell r="E294">
            <v>1907456.861</v>
          </cell>
        </row>
        <row r="295">
          <cell r="C295">
            <v>14436254.189999999</v>
          </cell>
          <cell r="E295">
            <v>165406.20000000001</v>
          </cell>
        </row>
        <row r="296">
          <cell r="C296">
            <v>2578234886.6999998</v>
          </cell>
          <cell r="E296">
            <v>85508282.739999995</v>
          </cell>
        </row>
        <row r="297">
          <cell r="C297">
            <v>30106033.91</v>
          </cell>
          <cell r="E297">
            <v>1612950</v>
          </cell>
        </row>
        <row r="298">
          <cell r="C298">
            <v>18326591.91</v>
          </cell>
          <cell r="E298">
            <v>569320</v>
          </cell>
        </row>
        <row r="299">
          <cell r="C299">
            <v>3483900</v>
          </cell>
          <cell r="E299">
            <v>99540</v>
          </cell>
        </row>
        <row r="300">
          <cell r="C300">
            <v>1745.88</v>
          </cell>
          <cell r="E300">
            <v>10</v>
          </cell>
        </row>
        <row r="301">
          <cell r="C301">
            <v>470762.73</v>
          </cell>
          <cell r="E301">
            <v>7324.8119999999999</v>
          </cell>
        </row>
        <row r="302">
          <cell r="C302">
            <v>538000</v>
          </cell>
          <cell r="E302">
            <v>20250</v>
          </cell>
        </row>
        <row r="303">
          <cell r="C303">
            <v>29904507.870000001</v>
          </cell>
          <cell r="E303">
            <v>1182430</v>
          </cell>
        </row>
        <row r="304">
          <cell r="C304">
            <v>7158</v>
          </cell>
          <cell r="E304">
            <v>30</v>
          </cell>
        </row>
        <row r="305">
          <cell r="C305">
            <v>59701</v>
          </cell>
          <cell r="E305">
            <v>359</v>
          </cell>
        </row>
        <row r="306">
          <cell r="C306">
            <v>987645.84</v>
          </cell>
          <cell r="E306">
            <v>63920</v>
          </cell>
        </row>
        <row r="307">
          <cell r="C307">
            <v>211320</v>
          </cell>
          <cell r="E307">
            <v>30540</v>
          </cell>
        </row>
        <row r="308">
          <cell r="C308">
            <v>107417</v>
          </cell>
          <cell r="E308">
            <v>3540</v>
          </cell>
        </row>
        <row r="309">
          <cell r="C309">
            <v>2492680.2200000002</v>
          </cell>
          <cell r="E309">
            <v>151125</v>
          </cell>
        </row>
        <row r="310">
          <cell r="C310">
            <v>295853784.63</v>
          </cell>
          <cell r="E310">
            <v>16</v>
          </cell>
        </row>
        <row r="311">
          <cell r="C311">
            <v>347661.26</v>
          </cell>
          <cell r="E311">
            <v>344</v>
          </cell>
        </row>
        <row r="312">
          <cell r="C312">
            <v>1280000</v>
          </cell>
          <cell r="E312">
            <v>160000</v>
          </cell>
        </row>
        <row r="313">
          <cell r="C313">
            <v>2497</v>
          </cell>
          <cell r="E313">
            <v>10</v>
          </cell>
        </row>
        <row r="314">
          <cell r="C314">
            <v>90000</v>
          </cell>
          <cell r="E314">
            <v>12000</v>
          </cell>
        </row>
        <row r="315">
          <cell r="C315">
            <v>134484</v>
          </cell>
          <cell r="E315">
            <v>13671.6</v>
          </cell>
        </row>
        <row r="316">
          <cell r="C316">
            <v>974400</v>
          </cell>
          <cell r="E316">
            <v>16800</v>
          </cell>
        </row>
        <row r="317">
          <cell r="C317">
            <v>6005716.2999999998</v>
          </cell>
          <cell r="E317">
            <v>598330</v>
          </cell>
        </row>
        <row r="318">
          <cell r="C318">
            <v>3600000</v>
          </cell>
          <cell r="E318">
            <v>300000</v>
          </cell>
        </row>
        <row r="319">
          <cell r="C319">
            <v>77175</v>
          </cell>
          <cell r="E319">
            <v>3493</v>
          </cell>
        </row>
        <row r="320">
          <cell r="C320">
            <v>80508</v>
          </cell>
          <cell r="E320">
            <v>1225</v>
          </cell>
        </row>
        <row r="321">
          <cell r="C321">
            <v>80000</v>
          </cell>
          <cell r="E321">
            <v>2500</v>
          </cell>
        </row>
        <row r="322">
          <cell r="C322">
            <v>20800</v>
          </cell>
          <cell r="E322">
            <v>1300</v>
          </cell>
        </row>
        <row r="323">
          <cell r="C323">
            <v>5884</v>
          </cell>
          <cell r="E323">
            <v>1.2150000000000001</v>
          </cell>
        </row>
        <row r="324">
          <cell r="C324">
            <v>1068</v>
          </cell>
          <cell r="E324">
            <v>120</v>
          </cell>
        </row>
        <row r="325">
          <cell r="C325">
            <v>144377.60000000001</v>
          </cell>
          <cell r="E325">
            <v>10000</v>
          </cell>
        </row>
        <row r="326">
          <cell r="C326">
            <v>107500</v>
          </cell>
          <cell r="E326">
            <v>3500</v>
          </cell>
        </row>
        <row r="327">
          <cell r="C327">
            <v>538685</v>
          </cell>
          <cell r="E327">
            <v>65250</v>
          </cell>
        </row>
        <row r="328">
          <cell r="C328">
            <v>181300</v>
          </cell>
          <cell r="E328">
            <v>3700</v>
          </cell>
        </row>
        <row r="329">
          <cell r="C329">
            <v>105000</v>
          </cell>
          <cell r="E329">
            <v>15000</v>
          </cell>
        </row>
        <row r="330">
          <cell r="C330">
            <v>3700</v>
          </cell>
          <cell r="E330">
            <v>200</v>
          </cell>
        </row>
        <row r="331">
          <cell r="C331">
            <v>585120</v>
          </cell>
          <cell r="E331">
            <v>186000</v>
          </cell>
        </row>
        <row r="332">
          <cell r="C332">
            <v>29440</v>
          </cell>
          <cell r="E332">
            <v>1000</v>
          </cell>
        </row>
        <row r="333">
          <cell r="C333">
            <v>349600</v>
          </cell>
          <cell r="E333">
            <v>128000</v>
          </cell>
        </row>
        <row r="334">
          <cell r="C334">
            <v>16600</v>
          </cell>
          <cell r="E334">
            <v>2000</v>
          </cell>
        </row>
        <row r="335">
          <cell r="C335">
            <v>1199700</v>
          </cell>
          <cell r="E335">
            <v>8600</v>
          </cell>
        </row>
        <row r="336">
          <cell r="C336">
            <v>336000</v>
          </cell>
          <cell r="E336">
            <v>48000</v>
          </cell>
        </row>
        <row r="337">
          <cell r="C337">
            <v>72000</v>
          </cell>
          <cell r="E337">
            <v>1200</v>
          </cell>
        </row>
        <row r="338">
          <cell r="C338">
            <v>711210</v>
          </cell>
          <cell r="E338">
            <v>5007.1000000000004</v>
          </cell>
        </row>
        <row r="339">
          <cell r="C339">
            <v>166042770.86000001</v>
          </cell>
          <cell r="E339">
            <v>1913849.02</v>
          </cell>
        </row>
        <row r="340">
          <cell r="C340">
            <v>357810.25</v>
          </cell>
          <cell r="E340">
            <v>4962</v>
          </cell>
        </row>
        <row r="341">
          <cell r="C341">
            <v>1485106</v>
          </cell>
          <cell r="E341">
            <v>10665.2</v>
          </cell>
        </row>
        <row r="342">
          <cell r="C342">
            <v>18156</v>
          </cell>
          <cell r="E342">
            <v>162</v>
          </cell>
        </row>
        <row r="343">
          <cell r="C343">
            <v>4127134</v>
          </cell>
          <cell r="E343">
            <v>83606.5</v>
          </cell>
        </row>
        <row r="344">
          <cell r="C344">
            <v>438</v>
          </cell>
          <cell r="E344">
            <v>2.25</v>
          </cell>
        </row>
        <row r="345">
          <cell r="C345">
            <v>584287.5</v>
          </cell>
          <cell r="E345">
            <v>3523</v>
          </cell>
        </row>
        <row r="346">
          <cell r="C346">
            <v>52910</v>
          </cell>
          <cell r="E346">
            <v>1063</v>
          </cell>
        </row>
        <row r="347">
          <cell r="C347">
            <v>852893.75</v>
          </cell>
          <cell r="E347">
            <v>1462</v>
          </cell>
        </row>
        <row r="348">
          <cell r="C348">
            <v>2262861.29</v>
          </cell>
          <cell r="E348">
            <v>5730.43</v>
          </cell>
        </row>
        <row r="349">
          <cell r="C349">
            <v>8029</v>
          </cell>
          <cell r="E349">
            <v>44</v>
          </cell>
        </row>
        <row r="350">
          <cell r="C350">
            <v>329796.53999999998</v>
          </cell>
          <cell r="E350">
            <v>2063.5500000000002</v>
          </cell>
        </row>
        <row r="351">
          <cell r="C351">
            <v>121407</v>
          </cell>
          <cell r="E351">
            <v>250</v>
          </cell>
        </row>
        <row r="352">
          <cell r="C352">
            <v>215577</v>
          </cell>
          <cell r="E352">
            <v>32000</v>
          </cell>
        </row>
        <row r="353">
          <cell r="C353">
            <v>76800</v>
          </cell>
          <cell r="E353">
            <v>32000</v>
          </cell>
        </row>
        <row r="354">
          <cell r="C354">
            <v>7327206.3200000003</v>
          </cell>
          <cell r="E354">
            <v>436000</v>
          </cell>
        </row>
        <row r="355">
          <cell r="C355">
            <v>4383625</v>
          </cell>
          <cell r="E355">
            <v>266500</v>
          </cell>
        </row>
        <row r="356">
          <cell r="C356">
            <v>284600</v>
          </cell>
          <cell r="E356">
            <v>16000</v>
          </cell>
        </row>
        <row r="357">
          <cell r="C357">
            <v>17479</v>
          </cell>
          <cell r="E357">
            <v>33.840000000000003</v>
          </cell>
        </row>
        <row r="358">
          <cell r="C358">
            <v>525875</v>
          </cell>
          <cell r="E358">
            <v>17725</v>
          </cell>
        </row>
        <row r="359">
          <cell r="C359">
            <v>42575664.159999996</v>
          </cell>
          <cell r="E359">
            <v>2355400</v>
          </cell>
        </row>
        <row r="360">
          <cell r="C360">
            <v>984300</v>
          </cell>
          <cell r="E360">
            <v>53000</v>
          </cell>
        </row>
        <row r="361">
          <cell r="C361">
            <v>2502537.5</v>
          </cell>
          <cell r="E361">
            <v>165500</v>
          </cell>
        </row>
        <row r="362">
          <cell r="C362">
            <v>870000</v>
          </cell>
          <cell r="E362">
            <v>150000</v>
          </cell>
        </row>
        <row r="363">
          <cell r="C363">
            <v>102925.25</v>
          </cell>
          <cell r="E363">
            <v>792</v>
          </cell>
        </row>
        <row r="364">
          <cell r="C364">
            <v>43550</v>
          </cell>
          <cell r="E364">
            <v>110</v>
          </cell>
        </row>
        <row r="365">
          <cell r="C365">
            <v>8649238.0500000007</v>
          </cell>
          <cell r="E365">
            <v>74820.710000000006</v>
          </cell>
        </row>
        <row r="366">
          <cell r="C366">
            <v>9855280</v>
          </cell>
          <cell r="E366">
            <v>97150</v>
          </cell>
        </row>
        <row r="367">
          <cell r="C367">
            <v>2341161.84</v>
          </cell>
          <cell r="E367">
            <v>24668.959999999999</v>
          </cell>
        </row>
        <row r="368">
          <cell r="C368">
            <v>261965.44</v>
          </cell>
          <cell r="E368">
            <v>3096.71</v>
          </cell>
        </row>
        <row r="369">
          <cell r="C369">
            <v>239292.37</v>
          </cell>
          <cell r="E369">
            <v>1406.92</v>
          </cell>
        </row>
        <row r="370">
          <cell r="C370">
            <v>2260</v>
          </cell>
          <cell r="E370">
            <v>10</v>
          </cell>
        </row>
        <row r="371">
          <cell r="C371">
            <v>2962453.99</v>
          </cell>
          <cell r="E371">
            <v>39304.160000000003</v>
          </cell>
        </row>
        <row r="372">
          <cell r="C372">
            <v>3244707.05</v>
          </cell>
          <cell r="E372">
            <v>41763.440000000002</v>
          </cell>
        </row>
        <row r="373">
          <cell r="C373">
            <v>3824.06</v>
          </cell>
          <cell r="E373">
            <v>13.28</v>
          </cell>
        </row>
        <row r="374">
          <cell r="C374">
            <v>2237366.98</v>
          </cell>
          <cell r="E374">
            <v>29429.62</v>
          </cell>
        </row>
        <row r="375">
          <cell r="C375">
            <v>4795106.5</v>
          </cell>
          <cell r="E375">
            <v>82628.399999999994</v>
          </cell>
        </row>
        <row r="376">
          <cell r="C376">
            <v>7686449.54</v>
          </cell>
          <cell r="E376">
            <v>100675.58</v>
          </cell>
        </row>
        <row r="377">
          <cell r="C377">
            <v>4946314.92</v>
          </cell>
          <cell r="E377">
            <v>154242.10999999999</v>
          </cell>
        </row>
        <row r="378">
          <cell r="C378">
            <v>1185812.43</v>
          </cell>
          <cell r="E378">
            <v>12665.868</v>
          </cell>
        </row>
        <row r="379">
          <cell r="C379">
            <v>1599052.03</v>
          </cell>
          <cell r="E379">
            <v>15513.4</v>
          </cell>
        </row>
        <row r="380">
          <cell r="C380">
            <v>123901.25</v>
          </cell>
          <cell r="E380">
            <v>842.8</v>
          </cell>
        </row>
        <row r="381">
          <cell r="C381">
            <v>203074.44</v>
          </cell>
          <cell r="E381">
            <v>127.8</v>
          </cell>
        </row>
        <row r="382">
          <cell r="C382">
            <v>55480.34</v>
          </cell>
          <cell r="E382">
            <v>357</v>
          </cell>
        </row>
        <row r="383">
          <cell r="C383">
            <v>823202.09</v>
          </cell>
          <cell r="E383">
            <v>10164.06</v>
          </cell>
        </row>
        <row r="384">
          <cell r="C384">
            <v>1022165.87</v>
          </cell>
          <cell r="E384">
            <v>14705.6</v>
          </cell>
        </row>
        <row r="385">
          <cell r="C385">
            <v>1637809.43</v>
          </cell>
          <cell r="E385">
            <v>121266.96</v>
          </cell>
        </row>
        <row r="386">
          <cell r="C386">
            <v>458794.26</v>
          </cell>
          <cell r="E386">
            <v>3707.16</v>
          </cell>
        </row>
        <row r="387">
          <cell r="C387">
            <v>761727.6</v>
          </cell>
          <cell r="E387">
            <v>1391.6</v>
          </cell>
        </row>
        <row r="388">
          <cell r="C388">
            <v>1197300</v>
          </cell>
          <cell r="E388">
            <v>1105.6500000000001</v>
          </cell>
        </row>
        <row r="389">
          <cell r="C389">
            <v>1048216.17</v>
          </cell>
          <cell r="E389">
            <v>7995</v>
          </cell>
        </row>
        <row r="390">
          <cell r="C390">
            <v>164679.78</v>
          </cell>
          <cell r="E390">
            <v>530.04999999999995</v>
          </cell>
        </row>
        <row r="391">
          <cell r="C391">
            <v>4005227.28</v>
          </cell>
          <cell r="E391">
            <v>5058.7939999999999</v>
          </cell>
        </row>
        <row r="392">
          <cell r="C392">
            <v>1145885.96</v>
          </cell>
          <cell r="E392">
            <v>5017.07</v>
          </cell>
        </row>
        <row r="393">
          <cell r="C393">
            <v>6245835.75</v>
          </cell>
          <cell r="E393">
            <v>53741.81</v>
          </cell>
        </row>
        <row r="394">
          <cell r="C394">
            <v>9527437.4600000009</v>
          </cell>
          <cell r="E394">
            <v>13090.055</v>
          </cell>
        </row>
        <row r="395">
          <cell r="C395">
            <v>62869341.520000003</v>
          </cell>
          <cell r="E395">
            <v>285549.527</v>
          </cell>
        </row>
        <row r="396">
          <cell r="C396">
            <v>272984.68</v>
          </cell>
          <cell r="E396">
            <v>1182.788</v>
          </cell>
        </row>
        <row r="397">
          <cell r="C397">
            <v>1288.2</v>
          </cell>
          <cell r="E397">
            <v>16.8</v>
          </cell>
        </row>
        <row r="398">
          <cell r="C398">
            <v>29288880.109999999</v>
          </cell>
          <cell r="E398">
            <v>273619.92200000002</v>
          </cell>
        </row>
        <row r="399">
          <cell r="C399">
            <v>481018.5</v>
          </cell>
          <cell r="E399">
            <v>1149.5</v>
          </cell>
        </row>
        <row r="400">
          <cell r="C400">
            <v>5130</v>
          </cell>
          <cell r="E400">
            <v>50</v>
          </cell>
        </row>
        <row r="401">
          <cell r="C401">
            <v>15790543.32</v>
          </cell>
          <cell r="E401">
            <v>93041.467999999993</v>
          </cell>
        </row>
        <row r="402">
          <cell r="C402">
            <v>141708</v>
          </cell>
          <cell r="E402">
            <v>318.95999999999998</v>
          </cell>
        </row>
        <row r="403">
          <cell r="C403">
            <v>13923037.380000001</v>
          </cell>
          <cell r="E403">
            <v>64016.52</v>
          </cell>
        </row>
        <row r="404">
          <cell r="C404">
            <v>1233.78</v>
          </cell>
          <cell r="E404">
            <v>7</v>
          </cell>
        </row>
        <row r="405">
          <cell r="C405">
            <v>15341364.699999999</v>
          </cell>
          <cell r="E405">
            <v>42605.97</v>
          </cell>
        </row>
        <row r="406">
          <cell r="C406">
            <v>100667</v>
          </cell>
          <cell r="E406">
            <v>34.47</v>
          </cell>
        </row>
        <row r="407">
          <cell r="C407">
            <v>3431551.94</v>
          </cell>
          <cell r="E407">
            <v>8896.4539999999997</v>
          </cell>
        </row>
        <row r="408">
          <cell r="C408">
            <v>601131.5</v>
          </cell>
          <cell r="E408">
            <v>3232.29</v>
          </cell>
        </row>
        <row r="409">
          <cell r="C409">
            <v>142996</v>
          </cell>
          <cell r="E409">
            <v>456.2</v>
          </cell>
        </row>
        <row r="410">
          <cell r="C410">
            <v>8310059.1900000004</v>
          </cell>
          <cell r="E410">
            <v>34352.589999999997</v>
          </cell>
        </row>
        <row r="411">
          <cell r="C411">
            <v>1783867</v>
          </cell>
          <cell r="E411">
            <v>13953.234</v>
          </cell>
        </row>
        <row r="412">
          <cell r="C412">
            <v>5736791.9699999997</v>
          </cell>
          <cell r="E412">
            <v>32661.26</v>
          </cell>
        </row>
        <row r="413">
          <cell r="C413">
            <v>1419674.83</v>
          </cell>
          <cell r="E413">
            <v>6941.4</v>
          </cell>
        </row>
        <row r="414">
          <cell r="C414">
            <v>306260.81</v>
          </cell>
          <cell r="E414">
            <v>2661.6</v>
          </cell>
        </row>
        <row r="415">
          <cell r="C415">
            <v>208415.9</v>
          </cell>
          <cell r="E415">
            <v>1202.2</v>
          </cell>
        </row>
        <row r="416">
          <cell r="C416">
            <v>13731</v>
          </cell>
          <cell r="E416">
            <v>60</v>
          </cell>
        </row>
        <row r="417">
          <cell r="C417">
            <v>32086916.27</v>
          </cell>
          <cell r="E417">
            <v>258213.5</v>
          </cell>
        </row>
        <row r="418">
          <cell r="C418">
            <v>19778.990000000002</v>
          </cell>
          <cell r="E418">
            <v>304.42</v>
          </cell>
        </row>
        <row r="419">
          <cell r="C419">
            <v>3517351.01</v>
          </cell>
          <cell r="E419">
            <v>8436.1299999999992</v>
          </cell>
        </row>
        <row r="420">
          <cell r="C420">
            <v>61952.6</v>
          </cell>
          <cell r="E420">
            <v>445.75</v>
          </cell>
        </row>
        <row r="421">
          <cell r="C421">
            <v>1809915.2</v>
          </cell>
          <cell r="E421">
            <v>12043.45</v>
          </cell>
        </row>
        <row r="422">
          <cell r="C422">
            <v>8289038.1299999999</v>
          </cell>
          <cell r="E422">
            <v>66842.847999999998</v>
          </cell>
        </row>
        <row r="423">
          <cell r="C423">
            <v>1484242.75</v>
          </cell>
          <cell r="E423">
            <v>27013.9</v>
          </cell>
        </row>
        <row r="424">
          <cell r="C424">
            <v>5871762.5</v>
          </cell>
          <cell r="E424">
            <v>168526</v>
          </cell>
        </row>
        <row r="425">
          <cell r="C425">
            <v>20490381.34</v>
          </cell>
          <cell r="E425">
            <v>606190.72</v>
          </cell>
        </row>
        <row r="426">
          <cell r="C426">
            <v>3503005.4</v>
          </cell>
          <cell r="E426">
            <v>141663.47399999999</v>
          </cell>
        </row>
        <row r="427">
          <cell r="C427">
            <v>76790</v>
          </cell>
          <cell r="E427">
            <v>2118</v>
          </cell>
        </row>
        <row r="428">
          <cell r="C428">
            <v>26538305.579999998</v>
          </cell>
          <cell r="E428">
            <v>694160.08</v>
          </cell>
        </row>
        <row r="429">
          <cell r="C429">
            <v>7777494.6399999997</v>
          </cell>
          <cell r="E429">
            <v>276602</v>
          </cell>
        </row>
        <row r="430">
          <cell r="C430">
            <v>7123117.75</v>
          </cell>
          <cell r="E430">
            <v>140246.5</v>
          </cell>
        </row>
        <row r="431">
          <cell r="C431">
            <v>9067106.5999999996</v>
          </cell>
          <cell r="E431">
            <v>194131.13</v>
          </cell>
        </row>
        <row r="432">
          <cell r="C432">
            <v>20210309.829999998</v>
          </cell>
          <cell r="E432">
            <v>365424.44</v>
          </cell>
        </row>
        <row r="433">
          <cell r="C433">
            <v>1767824</v>
          </cell>
          <cell r="E433">
            <v>29916.6</v>
          </cell>
        </row>
        <row r="434">
          <cell r="C434">
            <v>198012.38</v>
          </cell>
          <cell r="E434">
            <v>4978.75</v>
          </cell>
        </row>
        <row r="435">
          <cell r="C435">
            <v>636588.48</v>
          </cell>
          <cell r="E435">
            <v>6738.2</v>
          </cell>
        </row>
        <row r="436">
          <cell r="C436">
            <v>37943079.719999999</v>
          </cell>
          <cell r="E436">
            <v>535028.67000000004</v>
          </cell>
        </row>
        <row r="437">
          <cell r="C437">
            <v>7902.45</v>
          </cell>
          <cell r="E437">
            <v>62.8</v>
          </cell>
        </row>
        <row r="438">
          <cell r="C438">
            <v>12540841.02</v>
          </cell>
          <cell r="E438">
            <v>238857.08</v>
          </cell>
        </row>
        <row r="439">
          <cell r="C439">
            <v>390600</v>
          </cell>
          <cell r="E439">
            <v>2160</v>
          </cell>
        </row>
        <row r="440">
          <cell r="C440">
            <v>76453.88</v>
          </cell>
          <cell r="E440">
            <v>1035.5999999999999</v>
          </cell>
        </row>
        <row r="441">
          <cell r="C441">
            <v>1574165.75</v>
          </cell>
          <cell r="E441">
            <v>16279.6</v>
          </cell>
        </row>
        <row r="442">
          <cell r="C442">
            <v>159600</v>
          </cell>
          <cell r="E442">
            <v>4000</v>
          </cell>
        </row>
        <row r="443">
          <cell r="C443">
            <v>337787.02</v>
          </cell>
          <cell r="E443">
            <v>6719.4</v>
          </cell>
        </row>
        <row r="444">
          <cell r="C444">
            <v>702604.83</v>
          </cell>
          <cell r="E444">
            <v>8745.34</v>
          </cell>
        </row>
        <row r="445">
          <cell r="C445">
            <v>61566.16</v>
          </cell>
          <cell r="E445">
            <v>22.6</v>
          </cell>
        </row>
        <row r="446">
          <cell r="C446">
            <v>38212.720000000001</v>
          </cell>
          <cell r="E446">
            <v>754.2</v>
          </cell>
        </row>
        <row r="447">
          <cell r="C447">
            <v>30345.5</v>
          </cell>
          <cell r="E447">
            <v>264.60000000000002</v>
          </cell>
        </row>
        <row r="448">
          <cell r="C448">
            <v>50656.05</v>
          </cell>
          <cell r="E448">
            <v>402.46</v>
          </cell>
        </row>
        <row r="449">
          <cell r="C449">
            <v>113970</v>
          </cell>
          <cell r="E449">
            <v>305</v>
          </cell>
        </row>
        <row r="450">
          <cell r="C450">
            <v>36650</v>
          </cell>
          <cell r="E450">
            <v>50</v>
          </cell>
        </row>
        <row r="451">
          <cell r="C451">
            <v>81505</v>
          </cell>
          <cell r="E451">
            <v>392</v>
          </cell>
        </row>
        <row r="452">
          <cell r="C452">
            <v>301026.28999999998</v>
          </cell>
          <cell r="E452">
            <v>2241</v>
          </cell>
        </row>
        <row r="453">
          <cell r="C453">
            <v>7224</v>
          </cell>
          <cell r="E453">
            <v>120</v>
          </cell>
        </row>
        <row r="454">
          <cell r="C454">
            <v>3377808.45</v>
          </cell>
          <cell r="E454">
            <v>20340.349999999999</v>
          </cell>
        </row>
        <row r="455">
          <cell r="C455">
            <v>315186.87</v>
          </cell>
          <cell r="E455">
            <v>1874.48</v>
          </cell>
        </row>
        <row r="456">
          <cell r="C456">
            <v>2640</v>
          </cell>
          <cell r="E456">
            <v>0.8</v>
          </cell>
        </row>
        <row r="457">
          <cell r="C457">
            <v>329641.5</v>
          </cell>
          <cell r="E457">
            <v>1872.7</v>
          </cell>
        </row>
        <row r="458">
          <cell r="C458">
            <v>4816382.25</v>
          </cell>
          <cell r="E458">
            <v>29105.52</v>
          </cell>
        </row>
        <row r="459">
          <cell r="C459">
            <v>230308</v>
          </cell>
          <cell r="E459">
            <v>400</v>
          </cell>
        </row>
        <row r="460">
          <cell r="C460">
            <v>20232.95</v>
          </cell>
          <cell r="E460">
            <v>15.5</v>
          </cell>
        </row>
        <row r="461">
          <cell r="C461">
            <v>2018.5</v>
          </cell>
          <cell r="E461">
            <v>22.5</v>
          </cell>
        </row>
        <row r="462">
          <cell r="C462">
            <v>330389.39</v>
          </cell>
          <cell r="E462">
            <v>12000</v>
          </cell>
        </row>
        <row r="463">
          <cell r="C463">
            <v>61000</v>
          </cell>
          <cell r="E463">
            <v>250</v>
          </cell>
        </row>
        <row r="464">
          <cell r="C464">
            <v>67000</v>
          </cell>
          <cell r="E464">
            <v>900</v>
          </cell>
        </row>
        <row r="465">
          <cell r="C465">
            <v>197921.75</v>
          </cell>
          <cell r="E465">
            <v>1265.4000000000001</v>
          </cell>
        </row>
        <row r="466">
          <cell r="C466">
            <v>1445464.75</v>
          </cell>
          <cell r="E466">
            <v>8230.7999999999993</v>
          </cell>
        </row>
        <row r="467">
          <cell r="C467">
            <v>378125</v>
          </cell>
          <cell r="E467">
            <v>2878</v>
          </cell>
        </row>
        <row r="468">
          <cell r="C468">
            <v>151062.44</v>
          </cell>
          <cell r="E468">
            <v>1206.4079999999999</v>
          </cell>
        </row>
        <row r="469">
          <cell r="C469">
            <v>25257.599999999999</v>
          </cell>
          <cell r="E469">
            <v>429.66800000000001</v>
          </cell>
        </row>
        <row r="470">
          <cell r="C470">
            <v>303948</v>
          </cell>
          <cell r="E470">
            <v>2193</v>
          </cell>
        </row>
        <row r="471">
          <cell r="C471">
            <v>1806048.35</v>
          </cell>
          <cell r="E471">
            <v>17441.486000000001</v>
          </cell>
        </row>
        <row r="472">
          <cell r="C472">
            <v>7193</v>
          </cell>
          <cell r="E472">
            <v>64</v>
          </cell>
        </row>
        <row r="473">
          <cell r="C473">
            <v>232000</v>
          </cell>
          <cell r="E473">
            <v>1343.92</v>
          </cell>
        </row>
        <row r="474">
          <cell r="C474">
            <v>1867280</v>
          </cell>
          <cell r="E474">
            <v>16170</v>
          </cell>
        </row>
        <row r="475">
          <cell r="C475">
            <v>44160</v>
          </cell>
          <cell r="E475">
            <v>229.92</v>
          </cell>
        </row>
        <row r="476">
          <cell r="C476">
            <v>5407351.7800000003</v>
          </cell>
          <cell r="E476">
            <v>123620.686</v>
          </cell>
        </row>
        <row r="477">
          <cell r="C477">
            <v>12600410.02</v>
          </cell>
          <cell r="E477">
            <v>179954.54</v>
          </cell>
        </row>
        <row r="478">
          <cell r="C478">
            <v>28838.55</v>
          </cell>
          <cell r="E478">
            <v>1056.24</v>
          </cell>
        </row>
        <row r="479">
          <cell r="C479">
            <v>3155800.25</v>
          </cell>
          <cell r="E479">
            <v>41482</v>
          </cell>
        </row>
        <row r="480">
          <cell r="C480">
            <v>375789.85</v>
          </cell>
          <cell r="E480">
            <v>13036</v>
          </cell>
        </row>
        <row r="481">
          <cell r="C481">
            <v>250000</v>
          </cell>
          <cell r="E481">
            <v>1400</v>
          </cell>
        </row>
        <row r="482">
          <cell r="C482">
            <v>173545.14</v>
          </cell>
          <cell r="E482">
            <v>1634.33</v>
          </cell>
        </row>
        <row r="483">
          <cell r="C483">
            <v>1373628.8</v>
          </cell>
          <cell r="E483">
            <v>20488.84</v>
          </cell>
        </row>
        <row r="484">
          <cell r="C484">
            <v>45550</v>
          </cell>
          <cell r="E484">
            <v>5400</v>
          </cell>
        </row>
        <row r="485">
          <cell r="C485">
            <v>4100</v>
          </cell>
          <cell r="E485">
            <v>500</v>
          </cell>
        </row>
        <row r="486">
          <cell r="C486">
            <v>2703106.21</v>
          </cell>
          <cell r="E486">
            <v>20399.488000000001</v>
          </cell>
        </row>
        <row r="487">
          <cell r="C487">
            <v>57188</v>
          </cell>
          <cell r="E487">
            <v>567.26</v>
          </cell>
        </row>
        <row r="488">
          <cell r="C488">
            <v>112170.84</v>
          </cell>
          <cell r="E488">
            <v>248.2</v>
          </cell>
        </row>
        <row r="489">
          <cell r="C489">
            <v>212156.95</v>
          </cell>
          <cell r="E489">
            <v>65263</v>
          </cell>
        </row>
        <row r="490">
          <cell r="C490">
            <v>4067131.37</v>
          </cell>
          <cell r="E490">
            <v>689306.48</v>
          </cell>
        </row>
        <row r="491">
          <cell r="C491">
            <v>209.25</v>
          </cell>
          <cell r="E491">
            <v>1.1200000000000001</v>
          </cell>
        </row>
        <row r="492">
          <cell r="C492">
            <v>4056</v>
          </cell>
          <cell r="E492">
            <v>50</v>
          </cell>
        </row>
        <row r="493">
          <cell r="C493">
            <v>78337.5</v>
          </cell>
          <cell r="E493">
            <v>900</v>
          </cell>
        </row>
        <row r="494">
          <cell r="C494">
            <v>10345149.050000001</v>
          </cell>
          <cell r="E494">
            <v>767456.4</v>
          </cell>
        </row>
        <row r="495">
          <cell r="C495">
            <v>51855</v>
          </cell>
          <cell r="E495">
            <v>637.20000000000005</v>
          </cell>
        </row>
        <row r="496">
          <cell r="C496">
            <v>410776</v>
          </cell>
          <cell r="E496">
            <v>7153</v>
          </cell>
        </row>
        <row r="497">
          <cell r="C497">
            <v>40409491.649999999</v>
          </cell>
          <cell r="E497">
            <v>1020000</v>
          </cell>
        </row>
        <row r="498">
          <cell r="C498">
            <v>2196355.64</v>
          </cell>
          <cell r="E498">
            <v>54000</v>
          </cell>
        </row>
        <row r="499">
          <cell r="C499">
            <v>1215000</v>
          </cell>
          <cell r="E499">
            <v>30000</v>
          </cell>
        </row>
        <row r="500">
          <cell r="C500">
            <v>1230000</v>
          </cell>
          <cell r="E500">
            <v>30000</v>
          </cell>
        </row>
        <row r="501">
          <cell r="C501">
            <v>37163</v>
          </cell>
          <cell r="E501">
            <v>693</v>
          </cell>
        </row>
        <row r="502">
          <cell r="C502">
            <v>21220427.32</v>
          </cell>
          <cell r="E502">
            <v>383469</v>
          </cell>
        </row>
        <row r="503">
          <cell r="C503">
            <v>39384</v>
          </cell>
          <cell r="E503">
            <v>144</v>
          </cell>
        </row>
        <row r="504">
          <cell r="C504">
            <v>41351.5</v>
          </cell>
          <cell r="E504">
            <v>300</v>
          </cell>
        </row>
        <row r="505">
          <cell r="C505">
            <v>6952</v>
          </cell>
          <cell r="E505">
            <v>22</v>
          </cell>
        </row>
        <row r="506">
          <cell r="C506">
            <v>4272200</v>
          </cell>
          <cell r="E506">
            <v>75850.7</v>
          </cell>
        </row>
        <row r="507">
          <cell r="C507">
            <v>34606.339999999997</v>
          </cell>
          <cell r="E507">
            <v>51.2</v>
          </cell>
        </row>
        <row r="508">
          <cell r="C508">
            <v>2438400</v>
          </cell>
          <cell r="E508">
            <v>8000</v>
          </cell>
        </row>
        <row r="509">
          <cell r="C509">
            <v>63222.720000000001</v>
          </cell>
          <cell r="E509">
            <v>800</v>
          </cell>
        </row>
        <row r="510">
          <cell r="C510">
            <v>71582</v>
          </cell>
          <cell r="E510">
            <v>260</v>
          </cell>
        </row>
        <row r="511">
          <cell r="C511">
            <v>607.5</v>
          </cell>
          <cell r="E511">
            <v>2.7</v>
          </cell>
        </row>
        <row r="512">
          <cell r="C512">
            <v>28925.17</v>
          </cell>
          <cell r="E512">
            <v>186.16</v>
          </cell>
        </row>
        <row r="513">
          <cell r="C513">
            <v>5585947.4199999999</v>
          </cell>
          <cell r="E513">
            <v>96420.74</v>
          </cell>
        </row>
        <row r="514">
          <cell r="C514">
            <v>518169.5</v>
          </cell>
          <cell r="E514">
            <v>8814.91</v>
          </cell>
        </row>
        <row r="515">
          <cell r="C515">
            <v>439212.16</v>
          </cell>
          <cell r="E515">
            <v>8193.0400000000009</v>
          </cell>
        </row>
        <row r="516">
          <cell r="C516">
            <v>10418247.15</v>
          </cell>
          <cell r="E516">
            <v>147650.92000000001</v>
          </cell>
        </row>
        <row r="517">
          <cell r="C517">
            <v>7384.76</v>
          </cell>
          <cell r="E517">
            <v>29</v>
          </cell>
        </row>
        <row r="518">
          <cell r="C518">
            <v>2786585.06</v>
          </cell>
          <cell r="E518">
            <v>31552.400000000001</v>
          </cell>
        </row>
        <row r="519">
          <cell r="C519">
            <v>2697213</v>
          </cell>
          <cell r="E519">
            <v>51071.076000000001</v>
          </cell>
        </row>
        <row r="520">
          <cell r="C520">
            <v>278030.62</v>
          </cell>
          <cell r="E520">
            <v>1100</v>
          </cell>
        </row>
        <row r="521">
          <cell r="C521">
            <v>106000.75</v>
          </cell>
          <cell r="E521">
            <v>1169.02</v>
          </cell>
        </row>
        <row r="522">
          <cell r="C522">
            <v>16375</v>
          </cell>
          <cell r="E522">
            <v>95</v>
          </cell>
        </row>
        <row r="523">
          <cell r="C523">
            <v>1756489.23</v>
          </cell>
          <cell r="E523">
            <v>2594.4</v>
          </cell>
        </row>
        <row r="524">
          <cell r="C524">
            <v>7291499.5300000003</v>
          </cell>
          <cell r="E524">
            <v>79790.815000000002</v>
          </cell>
        </row>
        <row r="525">
          <cell r="C525">
            <v>109520</v>
          </cell>
          <cell r="E525">
            <v>3177</v>
          </cell>
        </row>
        <row r="526">
          <cell r="C526">
            <v>11791.25</v>
          </cell>
          <cell r="E526">
            <v>43.89</v>
          </cell>
        </row>
        <row r="527">
          <cell r="C527">
            <v>551398.71</v>
          </cell>
          <cell r="E527">
            <v>557</v>
          </cell>
        </row>
        <row r="528">
          <cell r="C528">
            <v>19252.95</v>
          </cell>
          <cell r="E528">
            <v>77</v>
          </cell>
        </row>
        <row r="529">
          <cell r="C529">
            <v>278228.25</v>
          </cell>
          <cell r="E529">
            <v>1785.24</v>
          </cell>
        </row>
        <row r="530">
          <cell r="C530">
            <v>36520</v>
          </cell>
          <cell r="E530">
            <v>236</v>
          </cell>
        </row>
        <row r="531">
          <cell r="C531">
            <v>12312</v>
          </cell>
          <cell r="E531">
            <v>0.1</v>
          </cell>
        </row>
        <row r="532">
          <cell r="C532">
            <v>11750865.140000001</v>
          </cell>
          <cell r="E532">
            <v>55449.087</v>
          </cell>
        </row>
        <row r="533">
          <cell r="C533">
            <v>1784.94</v>
          </cell>
          <cell r="E533">
            <v>24</v>
          </cell>
        </row>
        <row r="534">
          <cell r="C534">
            <v>14723051.84</v>
          </cell>
          <cell r="E534">
            <v>224394.9</v>
          </cell>
        </row>
        <row r="535">
          <cell r="C535">
            <v>655725</v>
          </cell>
          <cell r="E535">
            <v>810</v>
          </cell>
        </row>
        <row r="536">
          <cell r="C536">
            <v>488650.88</v>
          </cell>
          <cell r="E536">
            <v>9827.2000000000007</v>
          </cell>
        </row>
        <row r="537">
          <cell r="C537">
            <v>2535</v>
          </cell>
          <cell r="E537">
            <v>488</v>
          </cell>
        </row>
        <row r="538">
          <cell r="C538">
            <v>4751.5</v>
          </cell>
          <cell r="E538">
            <v>18.010000000000002</v>
          </cell>
        </row>
        <row r="539">
          <cell r="C539">
            <v>270087.19</v>
          </cell>
          <cell r="E539">
            <v>2051.75</v>
          </cell>
        </row>
        <row r="540">
          <cell r="C540">
            <v>20</v>
          </cell>
          <cell r="E540">
            <v>4</v>
          </cell>
        </row>
        <row r="541">
          <cell r="C541">
            <v>184160</v>
          </cell>
          <cell r="E541">
            <v>3774</v>
          </cell>
        </row>
        <row r="542">
          <cell r="C542">
            <v>13200</v>
          </cell>
          <cell r="E542">
            <v>120</v>
          </cell>
        </row>
        <row r="543">
          <cell r="C543">
            <v>60831.98</v>
          </cell>
          <cell r="E543">
            <v>2669.42</v>
          </cell>
        </row>
        <row r="544">
          <cell r="C544">
            <v>411.22</v>
          </cell>
          <cell r="E544">
            <v>2</v>
          </cell>
        </row>
        <row r="545">
          <cell r="C545">
            <v>7970.56</v>
          </cell>
          <cell r="E545">
            <v>160</v>
          </cell>
        </row>
        <row r="546">
          <cell r="C546">
            <v>3103970.33</v>
          </cell>
          <cell r="E546">
            <v>12101.07</v>
          </cell>
        </row>
        <row r="547">
          <cell r="C547">
            <v>57165.25</v>
          </cell>
          <cell r="E547">
            <v>313.06799999999998</v>
          </cell>
        </row>
        <row r="548">
          <cell r="C548">
            <v>40000</v>
          </cell>
          <cell r="E548">
            <v>269</v>
          </cell>
        </row>
        <row r="549">
          <cell r="C549">
            <v>144388.64000000001</v>
          </cell>
          <cell r="E549">
            <v>890.67</v>
          </cell>
        </row>
        <row r="550">
          <cell r="C550">
            <v>11930</v>
          </cell>
          <cell r="E550">
            <v>63.55</v>
          </cell>
        </row>
        <row r="551">
          <cell r="C551">
            <v>497554.48</v>
          </cell>
          <cell r="E551">
            <v>1751.02</v>
          </cell>
        </row>
        <row r="552">
          <cell r="C552">
            <v>2827939.5</v>
          </cell>
          <cell r="E552">
            <v>15157.33</v>
          </cell>
        </row>
        <row r="553">
          <cell r="C553">
            <v>249235.03</v>
          </cell>
          <cell r="E553">
            <v>2247.6999999999998</v>
          </cell>
        </row>
        <row r="554">
          <cell r="C554">
            <v>17762.5</v>
          </cell>
          <cell r="E554">
            <v>240</v>
          </cell>
        </row>
        <row r="555">
          <cell r="C555">
            <v>126148935.77</v>
          </cell>
          <cell r="E555">
            <v>1618632.02</v>
          </cell>
        </row>
        <row r="556">
          <cell r="C556">
            <v>4281388.68</v>
          </cell>
          <cell r="E556">
            <v>49205.75</v>
          </cell>
        </row>
        <row r="557">
          <cell r="C557">
            <v>32150455.940000001</v>
          </cell>
          <cell r="E557">
            <v>401249.2</v>
          </cell>
        </row>
        <row r="558">
          <cell r="C558">
            <v>254941210.28</v>
          </cell>
          <cell r="E558">
            <v>3723844.02</v>
          </cell>
        </row>
        <row r="559">
          <cell r="C559">
            <v>82211594.230000004</v>
          </cell>
          <cell r="E559">
            <v>1263072.56</v>
          </cell>
        </row>
        <row r="560">
          <cell r="C560">
            <v>72596</v>
          </cell>
          <cell r="E560">
            <v>302</v>
          </cell>
        </row>
        <row r="561">
          <cell r="C561">
            <v>20022157.789999999</v>
          </cell>
          <cell r="E561">
            <v>237601.93</v>
          </cell>
        </row>
        <row r="562">
          <cell r="C562">
            <v>21776641.27</v>
          </cell>
          <cell r="E562">
            <v>238476.87</v>
          </cell>
        </row>
        <row r="563">
          <cell r="C563">
            <v>321281</v>
          </cell>
          <cell r="E563">
            <v>2170.8000000000002</v>
          </cell>
        </row>
        <row r="564">
          <cell r="C564">
            <v>714360.52</v>
          </cell>
          <cell r="E564">
            <v>5652.42</v>
          </cell>
        </row>
        <row r="565">
          <cell r="C565">
            <v>12573047.970000001</v>
          </cell>
          <cell r="E565">
            <v>147778.22</v>
          </cell>
        </row>
        <row r="566">
          <cell r="C566">
            <v>4817984.78</v>
          </cell>
          <cell r="E566">
            <v>49244.777000000002</v>
          </cell>
        </row>
        <row r="567">
          <cell r="C567">
            <v>6340306.7300000004</v>
          </cell>
          <cell r="E567">
            <v>47259.4</v>
          </cell>
        </row>
        <row r="568">
          <cell r="C568">
            <v>1741807.25</v>
          </cell>
          <cell r="E568">
            <v>17253.599999999999</v>
          </cell>
        </row>
        <row r="569">
          <cell r="C569">
            <v>3417085.83</v>
          </cell>
          <cell r="E569">
            <v>33017.25</v>
          </cell>
        </row>
        <row r="570">
          <cell r="C570">
            <v>254802</v>
          </cell>
          <cell r="E570">
            <v>2289.48</v>
          </cell>
        </row>
        <row r="571">
          <cell r="C571">
            <v>43237.03</v>
          </cell>
          <cell r="E571">
            <v>96.52</v>
          </cell>
        </row>
        <row r="572">
          <cell r="C572">
            <v>242229.7</v>
          </cell>
          <cell r="E572">
            <v>770.98</v>
          </cell>
        </row>
        <row r="573">
          <cell r="C573">
            <v>2745.5</v>
          </cell>
          <cell r="E573">
            <v>23.4</v>
          </cell>
        </row>
        <row r="574">
          <cell r="C574">
            <v>940</v>
          </cell>
          <cell r="E574">
            <v>2.38</v>
          </cell>
        </row>
        <row r="575">
          <cell r="C575">
            <v>797094</v>
          </cell>
          <cell r="E575">
            <v>3277.19</v>
          </cell>
        </row>
        <row r="576">
          <cell r="C576">
            <v>87734.9</v>
          </cell>
          <cell r="E576">
            <v>235.4</v>
          </cell>
        </row>
        <row r="577">
          <cell r="C577">
            <v>2840</v>
          </cell>
          <cell r="E577">
            <v>8.8000000000000007</v>
          </cell>
        </row>
        <row r="578">
          <cell r="C578">
            <v>125617.92</v>
          </cell>
          <cell r="E578">
            <v>630.89</v>
          </cell>
        </row>
        <row r="579">
          <cell r="C579">
            <v>137746.01999999999</v>
          </cell>
          <cell r="E579">
            <v>1701.56</v>
          </cell>
        </row>
        <row r="580">
          <cell r="C580">
            <v>9962209.4399999995</v>
          </cell>
          <cell r="E580">
            <v>19934.814999999999</v>
          </cell>
        </row>
        <row r="581">
          <cell r="C581">
            <v>45854.55</v>
          </cell>
          <cell r="E581">
            <v>12.54</v>
          </cell>
        </row>
        <row r="582">
          <cell r="C582">
            <v>2620</v>
          </cell>
          <cell r="E582">
            <v>3</v>
          </cell>
        </row>
        <row r="583">
          <cell r="C583">
            <v>107800</v>
          </cell>
          <cell r="E583">
            <v>2530</v>
          </cell>
        </row>
        <row r="584">
          <cell r="C584">
            <v>3297.26</v>
          </cell>
          <cell r="E584">
            <v>20</v>
          </cell>
        </row>
        <row r="585">
          <cell r="C585">
            <v>1200</v>
          </cell>
          <cell r="E585">
            <v>40</v>
          </cell>
        </row>
        <row r="586">
          <cell r="C586">
            <v>696438.53</v>
          </cell>
          <cell r="E586">
            <v>11309.44</v>
          </cell>
        </row>
        <row r="587">
          <cell r="C587">
            <v>79720.02</v>
          </cell>
          <cell r="E587">
            <v>83.55</v>
          </cell>
        </row>
        <row r="588">
          <cell r="C588">
            <v>136266.64000000001</v>
          </cell>
          <cell r="E588">
            <v>481.9</v>
          </cell>
        </row>
        <row r="589">
          <cell r="C589">
            <v>1724</v>
          </cell>
          <cell r="E589">
            <v>2.1760000000000002</v>
          </cell>
        </row>
        <row r="590">
          <cell r="C590">
            <v>10575</v>
          </cell>
          <cell r="E590">
            <v>4.62</v>
          </cell>
        </row>
        <row r="591">
          <cell r="C591">
            <v>25000.639999999999</v>
          </cell>
          <cell r="E591">
            <v>30.033000000000001</v>
          </cell>
        </row>
        <row r="592">
          <cell r="C592">
            <v>14000</v>
          </cell>
          <cell r="E592">
            <v>60</v>
          </cell>
        </row>
        <row r="593">
          <cell r="C593">
            <v>92846.07</v>
          </cell>
          <cell r="E593">
            <v>3077</v>
          </cell>
        </row>
        <row r="594">
          <cell r="C594">
            <v>24226.3</v>
          </cell>
          <cell r="E594">
            <v>175</v>
          </cell>
        </row>
        <row r="595">
          <cell r="C595">
            <v>18607.099999999999</v>
          </cell>
          <cell r="E595">
            <v>24.85</v>
          </cell>
        </row>
        <row r="596">
          <cell r="C596">
            <v>238005.05</v>
          </cell>
          <cell r="E596">
            <v>1043.2449999999999</v>
          </cell>
        </row>
        <row r="597">
          <cell r="C597">
            <v>1741270.11</v>
          </cell>
          <cell r="E597">
            <v>4421.75</v>
          </cell>
        </row>
        <row r="598">
          <cell r="C598">
            <v>8303986.1299999999</v>
          </cell>
          <cell r="E598">
            <v>56805.603999999999</v>
          </cell>
        </row>
        <row r="599">
          <cell r="C599">
            <v>11856047.880000001</v>
          </cell>
          <cell r="E599">
            <v>101016.068</v>
          </cell>
        </row>
        <row r="600">
          <cell r="C600">
            <v>9558380.4399999995</v>
          </cell>
          <cell r="E600">
            <v>69176.22</v>
          </cell>
        </row>
        <row r="601">
          <cell r="C601">
            <v>51721575</v>
          </cell>
          <cell r="E601">
            <v>343648</v>
          </cell>
        </row>
        <row r="602">
          <cell r="C602">
            <v>464965.5</v>
          </cell>
          <cell r="E602">
            <v>2163.9</v>
          </cell>
        </row>
        <row r="603">
          <cell r="C603">
            <v>243400</v>
          </cell>
          <cell r="E603">
            <v>1200</v>
          </cell>
        </row>
        <row r="604">
          <cell r="C604">
            <v>205771</v>
          </cell>
          <cell r="E604">
            <v>1488</v>
          </cell>
        </row>
        <row r="605">
          <cell r="C605">
            <v>21794565.760000002</v>
          </cell>
          <cell r="E605">
            <v>264545</v>
          </cell>
        </row>
        <row r="606">
          <cell r="C606">
            <v>152390</v>
          </cell>
          <cell r="E606">
            <v>1520</v>
          </cell>
        </row>
        <row r="607">
          <cell r="C607">
            <v>174805</v>
          </cell>
          <cell r="E607">
            <v>250</v>
          </cell>
        </row>
        <row r="608">
          <cell r="C608">
            <v>285195</v>
          </cell>
          <cell r="E608">
            <v>25428</v>
          </cell>
        </row>
        <row r="609">
          <cell r="C609">
            <v>558106.75</v>
          </cell>
          <cell r="E609">
            <v>1608.3</v>
          </cell>
        </row>
        <row r="610">
          <cell r="C610">
            <v>2523600</v>
          </cell>
          <cell r="E610">
            <v>100250</v>
          </cell>
        </row>
        <row r="611">
          <cell r="C611">
            <v>17168.75</v>
          </cell>
          <cell r="E611">
            <v>107.5</v>
          </cell>
        </row>
        <row r="612">
          <cell r="C612">
            <v>307502.75</v>
          </cell>
          <cell r="E612">
            <v>1470.33</v>
          </cell>
        </row>
        <row r="613">
          <cell r="C613">
            <v>341690</v>
          </cell>
          <cell r="E613">
            <v>2605</v>
          </cell>
        </row>
        <row r="614">
          <cell r="C614">
            <v>193630</v>
          </cell>
          <cell r="E614">
            <v>1215</v>
          </cell>
        </row>
        <row r="615">
          <cell r="C615">
            <v>791686.54</v>
          </cell>
          <cell r="E615">
            <v>7156.2</v>
          </cell>
        </row>
        <row r="616">
          <cell r="C616">
            <v>1382456.25</v>
          </cell>
          <cell r="E616">
            <v>4695</v>
          </cell>
        </row>
        <row r="617">
          <cell r="C617">
            <v>892386.73</v>
          </cell>
          <cell r="E617">
            <v>7486.63</v>
          </cell>
        </row>
        <row r="618">
          <cell r="C618">
            <v>2070000</v>
          </cell>
          <cell r="E618">
            <v>3065</v>
          </cell>
        </row>
        <row r="619">
          <cell r="C619">
            <v>5200</v>
          </cell>
          <cell r="E619">
            <v>24</v>
          </cell>
        </row>
        <row r="620">
          <cell r="C620">
            <v>6500</v>
          </cell>
          <cell r="E620">
            <v>30</v>
          </cell>
        </row>
        <row r="621">
          <cell r="C621">
            <v>844.24</v>
          </cell>
          <cell r="E621">
            <v>3.36</v>
          </cell>
        </row>
        <row r="622">
          <cell r="C622">
            <v>265408</v>
          </cell>
          <cell r="E622">
            <v>20326</v>
          </cell>
        </row>
        <row r="623">
          <cell r="C623">
            <v>100291</v>
          </cell>
          <cell r="E623">
            <v>2096.5</v>
          </cell>
        </row>
        <row r="624">
          <cell r="C624">
            <v>164668</v>
          </cell>
          <cell r="E624">
            <v>1461.6</v>
          </cell>
        </row>
        <row r="625">
          <cell r="C625">
            <v>37009.730000000003</v>
          </cell>
          <cell r="E625">
            <v>50.517000000000003</v>
          </cell>
        </row>
        <row r="626">
          <cell r="C626">
            <v>5.78</v>
          </cell>
          <cell r="E626">
            <v>0.02</v>
          </cell>
        </row>
        <row r="627">
          <cell r="C627">
            <v>68401</v>
          </cell>
          <cell r="E627">
            <v>8.4480000000000004</v>
          </cell>
        </row>
        <row r="628">
          <cell r="C628">
            <v>1927138.43</v>
          </cell>
          <cell r="E628">
            <v>3003.61</v>
          </cell>
        </row>
        <row r="629">
          <cell r="C629">
            <v>8626.25</v>
          </cell>
          <cell r="E629">
            <v>18.489999999999998</v>
          </cell>
        </row>
        <row r="630">
          <cell r="C630">
            <v>456720.42</v>
          </cell>
          <cell r="E630">
            <v>1428.9190000000001</v>
          </cell>
        </row>
        <row r="631">
          <cell r="C631">
            <v>4975443.5999999996</v>
          </cell>
          <cell r="E631">
            <v>57012.4</v>
          </cell>
        </row>
        <row r="632">
          <cell r="C632">
            <v>29473.5</v>
          </cell>
          <cell r="E632">
            <v>178.54</v>
          </cell>
        </row>
        <row r="633">
          <cell r="C633">
            <v>1107.3599999999999</v>
          </cell>
          <cell r="E633">
            <v>36</v>
          </cell>
        </row>
        <row r="634">
          <cell r="C634">
            <v>290899.99</v>
          </cell>
          <cell r="E634">
            <v>2614.0500000000002</v>
          </cell>
        </row>
        <row r="635">
          <cell r="C635">
            <v>40000</v>
          </cell>
          <cell r="E635">
            <v>534</v>
          </cell>
        </row>
        <row r="636">
          <cell r="C636">
            <v>162822.79999999999</v>
          </cell>
          <cell r="E636">
            <v>276.97800000000001</v>
          </cell>
        </row>
        <row r="637">
          <cell r="C637">
            <v>86886</v>
          </cell>
          <cell r="E637">
            <v>1704</v>
          </cell>
        </row>
        <row r="638">
          <cell r="C638">
            <v>169148.12</v>
          </cell>
          <cell r="E638">
            <v>3841.2</v>
          </cell>
        </row>
        <row r="639">
          <cell r="C639">
            <v>42861.04</v>
          </cell>
          <cell r="E639">
            <v>227.5</v>
          </cell>
        </row>
        <row r="640">
          <cell r="C640">
            <v>2536.7399999999998</v>
          </cell>
          <cell r="E640">
            <v>119.84</v>
          </cell>
        </row>
        <row r="641">
          <cell r="C641">
            <v>189903.72</v>
          </cell>
          <cell r="E641">
            <v>1612.5</v>
          </cell>
        </row>
        <row r="642">
          <cell r="C642">
            <v>46540.18</v>
          </cell>
          <cell r="E642">
            <v>57.4</v>
          </cell>
        </row>
        <row r="643">
          <cell r="C643">
            <v>6500</v>
          </cell>
          <cell r="E643">
            <v>24</v>
          </cell>
        </row>
        <row r="644">
          <cell r="C644">
            <v>21233.03</v>
          </cell>
          <cell r="E644">
            <v>26.45</v>
          </cell>
        </row>
        <row r="645">
          <cell r="C645">
            <v>100</v>
          </cell>
          <cell r="E645">
            <v>11.49</v>
          </cell>
        </row>
        <row r="646">
          <cell r="C646">
            <v>28795.5</v>
          </cell>
          <cell r="E646">
            <v>7.86</v>
          </cell>
        </row>
        <row r="647">
          <cell r="C647">
            <v>379252.78</v>
          </cell>
          <cell r="E647">
            <v>773.33</v>
          </cell>
        </row>
        <row r="648">
          <cell r="C648">
            <v>160228.26999999999</v>
          </cell>
          <cell r="E648">
            <v>1635.12</v>
          </cell>
        </row>
        <row r="649">
          <cell r="C649">
            <v>19711.7</v>
          </cell>
          <cell r="E649">
            <v>29</v>
          </cell>
        </row>
        <row r="650">
          <cell r="C650">
            <v>13550</v>
          </cell>
          <cell r="E650">
            <v>500</v>
          </cell>
        </row>
        <row r="651">
          <cell r="C651">
            <v>30569.5</v>
          </cell>
          <cell r="E651">
            <v>15.244999999999999</v>
          </cell>
        </row>
        <row r="652">
          <cell r="C652">
            <v>215.5</v>
          </cell>
          <cell r="E652">
            <v>0.23</v>
          </cell>
        </row>
        <row r="653">
          <cell r="C653">
            <v>304898.21999999997</v>
          </cell>
          <cell r="E653">
            <v>9963.7999999999993</v>
          </cell>
        </row>
        <row r="654">
          <cell r="C654">
            <v>10500</v>
          </cell>
          <cell r="E654">
            <v>90</v>
          </cell>
        </row>
        <row r="655">
          <cell r="C655">
            <v>4427035.5199999996</v>
          </cell>
          <cell r="E655">
            <v>269107.40000000002</v>
          </cell>
        </row>
        <row r="656">
          <cell r="C656">
            <v>5093344</v>
          </cell>
          <cell r="E656">
            <v>293973.5</v>
          </cell>
        </row>
        <row r="657">
          <cell r="C657">
            <v>2702585</v>
          </cell>
          <cell r="E657">
            <v>179970</v>
          </cell>
        </row>
        <row r="658">
          <cell r="C658">
            <v>259127.62</v>
          </cell>
          <cell r="E658">
            <v>502.98</v>
          </cell>
        </row>
        <row r="659">
          <cell r="C659">
            <v>31540</v>
          </cell>
          <cell r="E659">
            <v>314</v>
          </cell>
        </row>
        <row r="660">
          <cell r="C660">
            <v>414.65</v>
          </cell>
          <cell r="E660">
            <v>2.1</v>
          </cell>
        </row>
        <row r="661">
          <cell r="C661">
            <v>32150</v>
          </cell>
          <cell r="E661">
            <v>440</v>
          </cell>
        </row>
        <row r="662">
          <cell r="C662">
            <v>7670.16</v>
          </cell>
          <cell r="E662">
            <v>67.2</v>
          </cell>
        </row>
        <row r="663">
          <cell r="C663">
            <v>242433.3</v>
          </cell>
          <cell r="E663">
            <v>838</v>
          </cell>
        </row>
        <row r="664">
          <cell r="C664">
            <v>135168.18</v>
          </cell>
          <cell r="E664">
            <v>662</v>
          </cell>
        </row>
        <row r="665">
          <cell r="C665">
            <v>11935</v>
          </cell>
          <cell r="E665">
            <v>28</v>
          </cell>
        </row>
        <row r="666">
          <cell r="C666">
            <v>25880.639999999999</v>
          </cell>
          <cell r="E666">
            <v>284.2</v>
          </cell>
        </row>
        <row r="667">
          <cell r="C667">
            <v>21186</v>
          </cell>
          <cell r="E667">
            <v>176.5</v>
          </cell>
        </row>
        <row r="668">
          <cell r="C668">
            <v>56700</v>
          </cell>
          <cell r="E668">
            <v>288</v>
          </cell>
        </row>
        <row r="669">
          <cell r="C669">
            <v>106254.6</v>
          </cell>
          <cell r="E669">
            <v>385</v>
          </cell>
        </row>
        <row r="670">
          <cell r="C670">
            <v>15107.1</v>
          </cell>
          <cell r="E670">
            <v>250</v>
          </cell>
        </row>
        <row r="671">
          <cell r="C671">
            <v>188118.6</v>
          </cell>
          <cell r="E671">
            <v>10320</v>
          </cell>
        </row>
        <row r="672">
          <cell r="C672">
            <v>59003.5</v>
          </cell>
          <cell r="E672">
            <v>32</v>
          </cell>
        </row>
        <row r="673">
          <cell r="C673">
            <v>40533.75</v>
          </cell>
          <cell r="E673">
            <v>128</v>
          </cell>
        </row>
        <row r="674">
          <cell r="C674">
            <v>64190</v>
          </cell>
          <cell r="E674">
            <v>966</v>
          </cell>
        </row>
        <row r="675">
          <cell r="C675">
            <v>26846</v>
          </cell>
          <cell r="E675">
            <v>25.5</v>
          </cell>
        </row>
        <row r="676">
          <cell r="C676">
            <v>1936.04</v>
          </cell>
          <cell r="E676">
            <v>0.91</v>
          </cell>
        </row>
        <row r="677">
          <cell r="C677">
            <v>0</v>
          </cell>
          <cell r="E677">
            <v>10</v>
          </cell>
        </row>
        <row r="678">
          <cell r="C678">
            <v>21700</v>
          </cell>
          <cell r="E678">
            <v>565</v>
          </cell>
        </row>
        <row r="679">
          <cell r="C679">
            <v>10685017.710000001</v>
          </cell>
          <cell r="E679">
            <v>272332.67</v>
          </cell>
        </row>
        <row r="680">
          <cell r="C680">
            <v>369200</v>
          </cell>
          <cell r="E680">
            <v>5150</v>
          </cell>
        </row>
        <row r="681">
          <cell r="C681">
            <v>2309574.35</v>
          </cell>
          <cell r="E681">
            <v>7099.18</v>
          </cell>
        </row>
        <row r="682">
          <cell r="C682">
            <v>611778.5</v>
          </cell>
          <cell r="E682">
            <v>771.1</v>
          </cell>
        </row>
        <row r="683">
          <cell r="C683">
            <v>75260</v>
          </cell>
          <cell r="E683">
            <v>754.5</v>
          </cell>
        </row>
        <row r="684">
          <cell r="C684">
            <v>18300</v>
          </cell>
          <cell r="E684">
            <v>114</v>
          </cell>
        </row>
        <row r="685">
          <cell r="C685">
            <v>82600</v>
          </cell>
          <cell r="E685">
            <v>150</v>
          </cell>
        </row>
        <row r="686">
          <cell r="C686">
            <v>3605834.66</v>
          </cell>
          <cell r="E686">
            <v>49222.400000000001</v>
          </cell>
        </row>
        <row r="687">
          <cell r="C687">
            <v>39068072.57</v>
          </cell>
          <cell r="E687">
            <v>2509190</v>
          </cell>
        </row>
        <row r="688">
          <cell r="C688">
            <v>96904.45</v>
          </cell>
          <cell r="E688">
            <v>2655</v>
          </cell>
        </row>
        <row r="689">
          <cell r="C689">
            <v>19197.5</v>
          </cell>
          <cell r="E689">
            <v>136.5</v>
          </cell>
        </row>
        <row r="690">
          <cell r="C690">
            <v>33040</v>
          </cell>
          <cell r="E690">
            <v>300</v>
          </cell>
        </row>
        <row r="691">
          <cell r="C691">
            <v>330300</v>
          </cell>
          <cell r="E691">
            <v>26565</v>
          </cell>
        </row>
        <row r="692">
          <cell r="C692">
            <v>10000</v>
          </cell>
          <cell r="E692">
            <v>150</v>
          </cell>
        </row>
        <row r="693">
          <cell r="C693">
            <v>173449.75</v>
          </cell>
          <cell r="E693">
            <v>2332.7800000000002</v>
          </cell>
        </row>
        <row r="694">
          <cell r="C694">
            <v>9142.7999999999993</v>
          </cell>
          <cell r="E694">
            <v>168</v>
          </cell>
        </row>
        <row r="695">
          <cell r="C695">
            <v>758</v>
          </cell>
          <cell r="E695">
            <v>11</v>
          </cell>
        </row>
        <row r="696">
          <cell r="C696">
            <v>112235.71</v>
          </cell>
          <cell r="E696">
            <v>362</v>
          </cell>
        </row>
        <row r="697">
          <cell r="C697">
            <v>48416.61</v>
          </cell>
          <cell r="E697">
            <v>200</v>
          </cell>
        </row>
        <row r="698">
          <cell r="C698">
            <v>48531.82</v>
          </cell>
          <cell r="E698">
            <v>1134</v>
          </cell>
        </row>
        <row r="699">
          <cell r="C699">
            <v>15000</v>
          </cell>
          <cell r="E699">
            <v>42</v>
          </cell>
        </row>
        <row r="700">
          <cell r="C700">
            <v>322809.75</v>
          </cell>
          <cell r="E700">
            <v>3369</v>
          </cell>
        </row>
        <row r="701">
          <cell r="C701">
            <v>516012.75</v>
          </cell>
          <cell r="E701">
            <v>5649.45</v>
          </cell>
        </row>
        <row r="702">
          <cell r="C702">
            <v>1100791.6000000001</v>
          </cell>
          <cell r="E702">
            <v>8043.28</v>
          </cell>
        </row>
        <row r="703">
          <cell r="C703">
            <v>457126.36</v>
          </cell>
          <cell r="E703">
            <v>3897</v>
          </cell>
        </row>
        <row r="704">
          <cell r="C704">
            <v>10292</v>
          </cell>
          <cell r="E704">
            <v>24</v>
          </cell>
        </row>
        <row r="705">
          <cell r="C705">
            <v>606623.34</v>
          </cell>
          <cell r="E705">
            <v>5011.2</v>
          </cell>
        </row>
        <row r="706">
          <cell r="C706">
            <v>13186284.34</v>
          </cell>
          <cell r="E706">
            <v>246514.58</v>
          </cell>
        </row>
        <row r="707">
          <cell r="C707">
            <v>313355.87</v>
          </cell>
          <cell r="E707">
            <v>2767</v>
          </cell>
        </row>
        <row r="708">
          <cell r="C708">
            <v>102219.31</v>
          </cell>
          <cell r="E708">
            <v>1012.1</v>
          </cell>
        </row>
        <row r="709">
          <cell r="C709">
            <v>22638.74</v>
          </cell>
          <cell r="E709">
            <v>91</v>
          </cell>
        </row>
        <row r="710">
          <cell r="C710">
            <v>47616.7</v>
          </cell>
          <cell r="E710">
            <v>282.18</v>
          </cell>
        </row>
        <row r="711">
          <cell r="C711">
            <v>159410</v>
          </cell>
          <cell r="E711">
            <v>1692.8</v>
          </cell>
        </row>
        <row r="712">
          <cell r="C712">
            <v>11639</v>
          </cell>
          <cell r="E712">
            <v>20.2</v>
          </cell>
        </row>
        <row r="713">
          <cell r="C713">
            <v>607036.62</v>
          </cell>
          <cell r="E713">
            <v>315.86200000000002</v>
          </cell>
        </row>
        <row r="714">
          <cell r="C714">
            <v>442755.93</v>
          </cell>
          <cell r="E714">
            <v>1329.5</v>
          </cell>
        </row>
        <row r="715">
          <cell r="C715">
            <v>16369.5</v>
          </cell>
          <cell r="E715">
            <v>85.2</v>
          </cell>
        </row>
        <row r="716">
          <cell r="C716">
            <v>81800</v>
          </cell>
          <cell r="E716">
            <v>950</v>
          </cell>
        </row>
        <row r="717">
          <cell r="C717">
            <v>267181.81</v>
          </cell>
          <cell r="E717">
            <v>2253.9</v>
          </cell>
        </row>
        <row r="718">
          <cell r="C718">
            <v>43455.24</v>
          </cell>
          <cell r="E718">
            <v>461</v>
          </cell>
        </row>
        <row r="719">
          <cell r="C719">
            <v>237518.34</v>
          </cell>
          <cell r="E719">
            <v>411.81700000000001</v>
          </cell>
        </row>
        <row r="720">
          <cell r="C720">
            <v>2859.87</v>
          </cell>
          <cell r="E720">
            <v>39.97</v>
          </cell>
        </row>
        <row r="721">
          <cell r="C721">
            <v>15442.2</v>
          </cell>
          <cell r="E721">
            <v>831</v>
          </cell>
        </row>
        <row r="722">
          <cell r="C722">
            <v>23800</v>
          </cell>
          <cell r="E722">
            <v>59</v>
          </cell>
        </row>
        <row r="723">
          <cell r="C723">
            <v>8104.15</v>
          </cell>
          <cell r="E723">
            <v>81.55</v>
          </cell>
        </row>
        <row r="724">
          <cell r="C724">
            <v>108000</v>
          </cell>
          <cell r="E724">
            <v>646.5</v>
          </cell>
        </row>
        <row r="725">
          <cell r="C725">
            <v>50555</v>
          </cell>
          <cell r="E725">
            <v>704</v>
          </cell>
        </row>
        <row r="726">
          <cell r="C726">
            <v>0</v>
          </cell>
          <cell r="E726">
            <v>5.29</v>
          </cell>
        </row>
        <row r="727">
          <cell r="C727">
            <v>144120</v>
          </cell>
          <cell r="E727">
            <v>543.45000000000005</v>
          </cell>
        </row>
        <row r="728">
          <cell r="C728">
            <v>1264</v>
          </cell>
          <cell r="E728">
            <v>6</v>
          </cell>
        </row>
        <row r="729">
          <cell r="C729">
            <v>14177.28</v>
          </cell>
          <cell r="E729">
            <v>40.880000000000003</v>
          </cell>
        </row>
        <row r="730">
          <cell r="C730">
            <v>70400</v>
          </cell>
          <cell r="E730">
            <v>800</v>
          </cell>
        </row>
        <row r="731">
          <cell r="C731">
            <v>386314</v>
          </cell>
          <cell r="E731">
            <v>2215.4</v>
          </cell>
        </row>
        <row r="732">
          <cell r="C732">
            <v>5709</v>
          </cell>
          <cell r="E732">
            <v>14.59</v>
          </cell>
        </row>
        <row r="733">
          <cell r="C733">
            <v>933.75</v>
          </cell>
          <cell r="E733">
            <v>0.8</v>
          </cell>
        </row>
        <row r="734">
          <cell r="C734">
            <v>66896.479999999996</v>
          </cell>
          <cell r="E734">
            <v>138</v>
          </cell>
        </row>
        <row r="735">
          <cell r="C735">
            <v>22560</v>
          </cell>
          <cell r="E735">
            <v>66</v>
          </cell>
        </row>
        <row r="736">
          <cell r="C736">
            <v>78055</v>
          </cell>
          <cell r="E736">
            <v>1118.27</v>
          </cell>
        </row>
        <row r="737">
          <cell r="C737">
            <v>2729390</v>
          </cell>
          <cell r="E737">
            <v>27217.328000000001</v>
          </cell>
        </row>
        <row r="738">
          <cell r="C738">
            <v>180.47</v>
          </cell>
          <cell r="E738">
            <v>0.4</v>
          </cell>
        </row>
        <row r="739">
          <cell r="C739">
            <v>1042467.21</v>
          </cell>
          <cell r="E739">
            <v>12615.2</v>
          </cell>
        </row>
        <row r="740">
          <cell r="C740">
            <v>623745.75</v>
          </cell>
          <cell r="E740">
            <v>5517.02</v>
          </cell>
        </row>
        <row r="741">
          <cell r="C741">
            <v>890500</v>
          </cell>
          <cell r="E741">
            <v>9402.0499999999993</v>
          </cell>
        </row>
        <row r="742">
          <cell r="C742">
            <v>91027.88</v>
          </cell>
          <cell r="E742">
            <v>1022</v>
          </cell>
        </row>
        <row r="743">
          <cell r="C743">
            <v>1066950</v>
          </cell>
          <cell r="E743">
            <v>11491.24</v>
          </cell>
        </row>
        <row r="744">
          <cell r="C744">
            <v>3831234.96</v>
          </cell>
          <cell r="E744">
            <v>29078.2</v>
          </cell>
        </row>
        <row r="745">
          <cell r="C745">
            <v>8744</v>
          </cell>
          <cell r="E745">
            <v>45</v>
          </cell>
        </row>
        <row r="746">
          <cell r="C746">
            <v>3219209.5</v>
          </cell>
          <cell r="E746">
            <v>32433.1</v>
          </cell>
        </row>
        <row r="747">
          <cell r="C747">
            <v>27600</v>
          </cell>
          <cell r="E747">
            <v>72.25</v>
          </cell>
        </row>
        <row r="748">
          <cell r="C748">
            <v>84164</v>
          </cell>
          <cell r="E748">
            <v>1930.5</v>
          </cell>
        </row>
        <row r="749">
          <cell r="C749">
            <v>2355</v>
          </cell>
          <cell r="E749">
            <v>6</v>
          </cell>
        </row>
        <row r="750">
          <cell r="C750">
            <v>83599.08</v>
          </cell>
          <cell r="E750">
            <v>282.5</v>
          </cell>
        </row>
        <row r="751">
          <cell r="C751">
            <v>22952</v>
          </cell>
          <cell r="E751">
            <v>32</v>
          </cell>
        </row>
        <row r="752">
          <cell r="C752">
            <v>442998.83</v>
          </cell>
          <cell r="E752">
            <v>3847.2</v>
          </cell>
        </row>
        <row r="753">
          <cell r="C753">
            <v>64800</v>
          </cell>
          <cell r="E753">
            <v>820</v>
          </cell>
        </row>
        <row r="754">
          <cell r="C754">
            <v>141120</v>
          </cell>
          <cell r="E754">
            <v>1072</v>
          </cell>
        </row>
        <row r="755">
          <cell r="C755">
            <v>14400</v>
          </cell>
          <cell r="E755">
            <v>52</v>
          </cell>
        </row>
        <row r="756">
          <cell r="C756">
            <v>119050</v>
          </cell>
          <cell r="E756">
            <v>563</v>
          </cell>
        </row>
        <row r="757">
          <cell r="C757">
            <v>711300</v>
          </cell>
          <cell r="E757">
            <v>3999</v>
          </cell>
        </row>
        <row r="758">
          <cell r="C758">
            <v>0.18</v>
          </cell>
          <cell r="E758">
            <v>18</v>
          </cell>
        </row>
        <row r="759">
          <cell r="C759">
            <v>200</v>
          </cell>
          <cell r="E759">
            <v>0.16</v>
          </cell>
        </row>
        <row r="760">
          <cell r="C760">
            <v>13617.83</v>
          </cell>
          <cell r="E760">
            <v>62</v>
          </cell>
        </row>
        <row r="761">
          <cell r="C761">
            <v>932780</v>
          </cell>
          <cell r="E761">
            <v>5154</v>
          </cell>
        </row>
        <row r="762">
          <cell r="C762">
            <v>48290</v>
          </cell>
          <cell r="E762">
            <v>340</v>
          </cell>
        </row>
        <row r="763">
          <cell r="C763">
            <v>106234.25</v>
          </cell>
          <cell r="E763">
            <v>315.30500000000001</v>
          </cell>
        </row>
        <row r="764">
          <cell r="C764">
            <v>79395</v>
          </cell>
          <cell r="E764">
            <v>59.52</v>
          </cell>
        </row>
        <row r="765">
          <cell r="C765">
            <v>1082817.25</v>
          </cell>
          <cell r="E765">
            <v>1020.48</v>
          </cell>
        </row>
        <row r="766">
          <cell r="C766">
            <v>1800.86</v>
          </cell>
          <cell r="E766">
            <v>1566</v>
          </cell>
        </row>
        <row r="767">
          <cell r="C767">
            <v>49010</v>
          </cell>
          <cell r="E767">
            <v>109.5</v>
          </cell>
        </row>
        <row r="768">
          <cell r="C768">
            <v>1247025</v>
          </cell>
          <cell r="E768">
            <v>2065.3200000000002</v>
          </cell>
        </row>
        <row r="769">
          <cell r="C769">
            <v>236263.43</v>
          </cell>
          <cell r="E769">
            <v>2027.12</v>
          </cell>
        </row>
        <row r="770">
          <cell r="C770">
            <v>4947.71</v>
          </cell>
          <cell r="E770">
            <v>60</v>
          </cell>
        </row>
        <row r="771">
          <cell r="C771">
            <v>96751.34</v>
          </cell>
          <cell r="E771">
            <v>187</v>
          </cell>
        </row>
        <row r="772">
          <cell r="C772">
            <v>7900</v>
          </cell>
          <cell r="E772">
            <v>30</v>
          </cell>
        </row>
        <row r="773">
          <cell r="C773">
            <v>80228.37</v>
          </cell>
          <cell r="E773">
            <v>504.4</v>
          </cell>
        </row>
        <row r="774">
          <cell r="C774">
            <v>1070</v>
          </cell>
          <cell r="E774">
            <v>50</v>
          </cell>
        </row>
        <row r="775">
          <cell r="C775">
            <v>25000</v>
          </cell>
          <cell r="E775">
            <v>260</v>
          </cell>
        </row>
        <row r="776">
          <cell r="C776">
            <v>438536.67</v>
          </cell>
          <cell r="E776">
            <v>708.9</v>
          </cell>
        </row>
        <row r="777">
          <cell r="C777">
            <v>611.05999999999995</v>
          </cell>
          <cell r="E777">
            <v>3.5</v>
          </cell>
        </row>
        <row r="778">
          <cell r="C778">
            <v>19907.599999999999</v>
          </cell>
          <cell r="E778">
            <v>23.45</v>
          </cell>
        </row>
        <row r="779">
          <cell r="C779">
            <v>5751.24</v>
          </cell>
          <cell r="E779">
            <v>120</v>
          </cell>
        </row>
        <row r="780">
          <cell r="C780">
            <v>16373.24</v>
          </cell>
          <cell r="E780">
            <v>3.45</v>
          </cell>
        </row>
        <row r="781">
          <cell r="C781">
            <v>89</v>
          </cell>
          <cell r="E781">
            <v>3</v>
          </cell>
        </row>
        <row r="782">
          <cell r="C782">
            <v>50400</v>
          </cell>
          <cell r="E782">
            <v>192</v>
          </cell>
        </row>
        <row r="783">
          <cell r="C783">
            <v>166622.76</v>
          </cell>
          <cell r="E783">
            <v>978</v>
          </cell>
        </row>
        <row r="784">
          <cell r="C784">
            <v>13246</v>
          </cell>
          <cell r="E784">
            <v>54.22</v>
          </cell>
        </row>
        <row r="785">
          <cell r="C785">
            <v>15720</v>
          </cell>
          <cell r="E785">
            <v>25</v>
          </cell>
        </row>
        <row r="786">
          <cell r="C786">
            <v>3096.9</v>
          </cell>
          <cell r="E786">
            <v>18</v>
          </cell>
        </row>
        <row r="787">
          <cell r="C787">
            <v>35000</v>
          </cell>
          <cell r="E787">
            <v>2</v>
          </cell>
        </row>
        <row r="788">
          <cell r="C788">
            <v>801280.92</v>
          </cell>
          <cell r="E788">
            <v>1170</v>
          </cell>
        </row>
        <row r="789">
          <cell r="C789">
            <v>1170000</v>
          </cell>
          <cell r="E789">
            <v>9630</v>
          </cell>
        </row>
        <row r="790">
          <cell r="C790">
            <v>8750</v>
          </cell>
          <cell r="E790">
            <v>100</v>
          </cell>
        </row>
        <row r="791">
          <cell r="C791">
            <v>389.88</v>
          </cell>
          <cell r="E791">
            <v>1.32</v>
          </cell>
        </row>
        <row r="792">
          <cell r="C792">
            <v>65917.039999999994</v>
          </cell>
          <cell r="E792">
            <v>86.5</v>
          </cell>
        </row>
        <row r="793">
          <cell r="C793">
            <v>582298.81000000006</v>
          </cell>
          <cell r="E793">
            <v>2248.4</v>
          </cell>
        </row>
        <row r="794">
          <cell r="C794">
            <v>4500</v>
          </cell>
          <cell r="E794">
            <v>450</v>
          </cell>
        </row>
        <row r="795">
          <cell r="C795">
            <v>182409</v>
          </cell>
          <cell r="E795">
            <v>1029</v>
          </cell>
        </row>
        <row r="796">
          <cell r="C796">
            <v>4305017.2</v>
          </cell>
          <cell r="E796">
            <v>21710.9</v>
          </cell>
        </row>
        <row r="797">
          <cell r="C797">
            <v>1794836.5</v>
          </cell>
          <cell r="E797">
            <v>17573</v>
          </cell>
        </row>
        <row r="798">
          <cell r="C798">
            <v>480830</v>
          </cell>
          <cell r="E798">
            <v>316</v>
          </cell>
        </row>
        <row r="799">
          <cell r="C799">
            <v>17500</v>
          </cell>
          <cell r="E799">
            <v>350</v>
          </cell>
        </row>
        <row r="800">
          <cell r="C800">
            <v>133295</v>
          </cell>
          <cell r="E800">
            <v>862</v>
          </cell>
        </row>
        <row r="801">
          <cell r="C801">
            <v>161900</v>
          </cell>
          <cell r="E801">
            <v>980</v>
          </cell>
        </row>
        <row r="802">
          <cell r="C802">
            <v>90000</v>
          </cell>
          <cell r="E802">
            <v>500</v>
          </cell>
        </row>
        <row r="803">
          <cell r="C803">
            <v>285655</v>
          </cell>
          <cell r="E803">
            <v>664.15</v>
          </cell>
        </row>
        <row r="804">
          <cell r="C804">
            <v>425</v>
          </cell>
          <cell r="E804">
            <v>0.185</v>
          </cell>
        </row>
        <row r="805">
          <cell r="C805">
            <v>2247.7600000000002</v>
          </cell>
          <cell r="E805">
            <v>0.1</v>
          </cell>
        </row>
        <row r="806">
          <cell r="C806">
            <v>164664</v>
          </cell>
          <cell r="E806">
            <v>2014.5</v>
          </cell>
        </row>
        <row r="807">
          <cell r="C807">
            <v>19890</v>
          </cell>
          <cell r="E807">
            <v>67.2</v>
          </cell>
        </row>
        <row r="808">
          <cell r="C808">
            <v>433400</v>
          </cell>
          <cell r="E808">
            <v>177.6</v>
          </cell>
        </row>
        <row r="809">
          <cell r="C809">
            <v>26400</v>
          </cell>
          <cell r="E809">
            <v>1800</v>
          </cell>
        </row>
        <row r="810">
          <cell r="C810">
            <v>141250</v>
          </cell>
          <cell r="E810">
            <v>565</v>
          </cell>
        </row>
        <row r="811">
          <cell r="C811">
            <v>4748.78</v>
          </cell>
          <cell r="E811">
            <v>9</v>
          </cell>
        </row>
        <row r="812">
          <cell r="C812">
            <v>1091702.22</v>
          </cell>
          <cell r="E812">
            <v>3916.4</v>
          </cell>
        </row>
        <row r="813">
          <cell r="C813">
            <v>184511</v>
          </cell>
          <cell r="E813">
            <v>1216</v>
          </cell>
        </row>
        <row r="814">
          <cell r="C814">
            <v>2347709.2999999998</v>
          </cell>
          <cell r="E814">
            <v>4652.76</v>
          </cell>
        </row>
        <row r="815">
          <cell r="C815">
            <v>5164.57</v>
          </cell>
          <cell r="E815">
            <v>10.53</v>
          </cell>
        </row>
        <row r="816">
          <cell r="C816">
            <v>19</v>
          </cell>
          <cell r="E816">
            <v>1</v>
          </cell>
        </row>
        <row r="817">
          <cell r="C817">
            <v>3213652.75</v>
          </cell>
          <cell r="E817">
            <v>17346.22</v>
          </cell>
        </row>
        <row r="818">
          <cell r="C818">
            <v>46889.5</v>
          </cell>
          <cell r="E818">
            <v>656.56</v>
          </cell>
        </row>
        <row r="819">
          <cell r="C819">
            <v>285716.25</v>
          </cell>
          <cell r="E819">
            <v>1961.4680000000001</v>
          </cell>
        </row>
        <row r="820">
          <cell r="C820">
            <v>74.75</v>
          </cell>
          <cell r="E820">
            <v>5</v>
          </cell>
        </row>
        <row r="821">
          <cell r="C821">
            <v>106523.25</v>
          </cell>
          <cell r="E821">
            <v>762.33</v>
          </cell>
        </row>
        <row r="822">
          <cell r="C822">
            <v>601.63</v>
          </cell>
          <cell r="E822">
            <v>1.8</v>
          </cell>
        </row>
        <row r="823">
          <cell r="C823">
            <v>19402.439999999999</v>
          </cell>
          <cell r="E823">
            <v>272.5</v>
          </cell>
        </row>
        <row r="824">
          <cell r="C824">
            <v>701260.41</v>
          </cell>
          <cell r="E824">
            <v>80.489999999999995</v>
          </cell>
        </row>
        <row r="825">
          <cell r="C825">
            <v>853000</v>
          </cell>
          <cell r="E825">
            <v>1150</v>
          </cell>
        </row>
        <row r="826">
          <cell r="C826">
            <v>22820.35</v>
          </cell>
          <cell r="E826">
            <v>88.2</v>
          </cell>
        </row>
        <row r="827">
          <cell r="C827">
            <v>46440</v>
          </cell>
          <cell r="E827">
            <v>252.5</v>
          </cell>
        </row>
        <row r="828">
          <cell r="C828">
            <v>25861.65</v>
          </cell>
          <cell r="E828">
            <v>76.5</v>
          </cell>
        </row>
        <row r="829">
          <cell r="C829">
            <v>7635.1</v>
          </cell>
          <cell r="E829">
            <v>9.1300000000000008</v>
          </cell>
        </row>
        <row r="830">
          <cell r="C830">
            <v>280388</v>
          </cell>
          <cell r="E830">
            <v>702</v>
          </cell>
        </row>
        <row r="831">
          <cell r="C831">
            <v>38081.440000000002</v>
          </cell>
          <cell r="E831">
            <v>105</v>
          </cell>
        </row>
        <row r="832">
          <cell r="C832">
            <v>49470</v>
          </cell>
          <cell r="E832">
            <v>375</v>
          </cell>
        </row>
        <row r="833">
          <cell r="C833">
            <v>28615.5</v>
          </cell>
          <cell r="E833">
            <v>39.799999999999997</v>
          </cell>
        </row>
        <row r="834">
          <cell r="C834">
            <v>59</v>
          </cell>
          <cell r="E834">
            <v>0.3</v>
          </cell>
        </row>
        <row r="835">
          <cell r="C835">
            <v>1048043.2</v>
          </cell>
          <cell r="E835">
            <v>219.15</v>
          </cell>
        </row>
        <row r="836">
          <cell r="C836">
            <v>184000</v>
          </cell>
          <cell r="E836">
            <v>24800</v>
          </cell>
        </row>
        <row r="837">
          <cell r="C837">
            <v>1380</v>
          </cell>
          <cell r="E837">
            <v>21</v>
          </cell>
        </row>
        <row r="838">
          <cell r="C838">
            <v>125910.15</v>
          </cell>
          <cell r="E838">
            <v>1717.93</v>
          </cell>
        </row>
        <row r="839">
          <cell r="C839">
            <v>507606.49</v>
          </cell>
          <cell r="E839">
            <v>7524</v>
          </cell>
        </row>
        <row r="840">
          <cell r="C840">
            <v>47256</v>
          </cell>
          <cell r="E840">
            <v>155.59</v>
          </cell>
        </row>
        <row r="841">
          <cell r="C841">
            <v>259208.95</v>
          </cell>
          <cell r="E841">
            <v>27390.3</v>
          </cell>
        </row>
        <row r="842">
          <cell r="C842">
            <v>9915229.5899999999</v>
          </cell>
          <cell r="E842">
            <v>1498043.34</v>
          </cell>
        </row>
        <row r="843">
          <cell r="C843">
            <v>20507.5</v>
          </cell>
          <cell r="E843">
            <v>724.5</v>
          </cell>
        </row>
        <row r="844">
          <cell r="C844">
            <v>411700</v>
          </cell>
          <cell r="E844">
            <v>78500</v>
          </cell>
        </row>
        <row r="845">
          <cell r="C845">
            <v>64500</v>
          </cell>
          <cell r="E845">
            <v>13975</v>
          </cell>
        </row>
        <row r="846">
          <cell r="C846">
            <v>50288274.310000002</v>
          </cell>
          <cell r="E846">
            <v>10055117.16</v>
          </cell>
        </row>
        <row r="847">
          <cell r="C847">
            <v>2611235.89</v>
          </cell>
          <cell r="E847">
            <v>231710.1</v>
          </cell>
        </row>
        <row r="848">
          <cell r="C848">
            <v>109387.05</v>
          </cell>
          <cell r="E848">
            <v>25325</v>
          </cell>
        </row>
        <row r="849">
          <cell r="C849">
            <v>8758142.0999999996</v>
          </cell>
          <cell r="E849">
            <v>910147.2</v>
          </cell>
        </row>
        <row r="850">
          <cell r="C850">
            <v>10941022.75</v>
          </cell>
          <cell r="E850">
            <v>1523340</v>
          </cell>
        </row>
        <row r="851">
          <cell r="C851">
            <v>228570.64</v>
          </cell>
          <cell r="E851">
            <v>3792</v>
          </cell>
        </row>
        <row r="852">
          <cell r="C852">
            <v>11580502.470000001</v>
          </cell>
          <cell r="E852">
            <v>1059888.22</v>
          </cell>
        </row>
        <row r="853">
          <cell r="C853">
            <v>1917</v>
          </cell>
          <cell r="E853">
            <v>15</v>
          </cell>
        </row>
        <row r="854">
          <cell r="C854">
            <v>51179544.590000004</v>
          </cell>
          <cell r="E854">
            <v>6636819.4000000004</v>
          </cell>
        </row>
        <row r="855">
          <cell r="C855">
            <v>19827920.059999999</v>
          </cell>
          <cell r="E855">
            <v>2515290</v>
          </cell>
        </row>
        <row r="856">
          <cell r="C856">
            <v>31681084.739999998</v>
          </cell>
          <cell r="E856">
            <v>3506855.19</v>
          </cell>
        </row>
        <row r="857">
          <cell r="C857">
            <v>741654.79</v>
          </cell>
          <cell r="E857">
            <v>67262.62</v>
          </cell>
        </row>
        <row r="858">
          <cell r="C858">
            <v>58837.04</v>
          </cell>
          <cell r="E858">
            <v>497.8</v>
          </cell>
        </row>
        <row r="859">
          <cell r="C859">
            <v>46402.879999999997</v>
          </cell>
          <cell r="E859">
            <v>0.38700000000000001</v>
          </cell>
        </row>
        <row r="860">
          <cell r="C860">
            <v>62971.25</v>
          </cell>
          <cell r="E860">
            <v>382.565</v>
          </cell>
        </row>
        <row r="861">
          <cell r="C861">
            <v>4435</v>
          </cell>
          <cell r="E861">
            <v>60</v>
          </cell>
        </row>
        <row r="862">
          <cell r="C862">
            <v>2947449.29</v>
          </cell>
          <cell r="E862">
            <v>342894.75</v>
          </cell>
        </row>
        <row r="863">
          <cell r="C863">
            <v>53000</v>
          </cell>
          <cell r="E863">
            <v>5400</v>
          </cell>
        </row>
        <row r="864">
          <cell r="C864">
            <v>1245249.6299999999</v>
          </cell>
          <cell r="E864">
            <v>54545</v>
          </cell>
        </row>
        <row r="865">
          <cell r="C865">
            <v>192236.9</v>
          </cell>
          <cell r="E865">
            <v>2267.1999999999998</v>
          </cell>
        </row>
        <row r="866">
          <cell r="C866">
            <v>4150.16</v>
          </cell>
          <cell r="E866">
            <v>14.42</v>
          </cell>
        </row>
        <row r="867">
          <cell r="C867">
            <v>868368</v>
          </cell>
          <cell r="E867">
            <v>112700.72</v>
          </cell>
        </row>
        <row r="868">
          <cell r="C868">
            <v>2559440.9</v>
          </cell>
          <cell r="E868">
            <v>170027.5</v>
          </cell>
        </row>
        <row r="869">
          <cell r="C869">
            <v>2784675.12</v>
          </cell>
          <cell r="E869">
            <v>219725.61</v>
          </cell>
        </row>
        <row r="870">
          <cell r="C870">
            <v>103956.1</v>
          </cell>
          <cell r="E870">
            <v>336.9</v>
          </cell>
        </row>
        <row r="871">
          <cell r="C871">
            <v>38260341.289999999</v>
          </cell>
          <cell r="E871">
            <v>4526504.67</v>
          </cell>
        </row>
        <row r="872">
          <cell r="C872">
            <v>1581152.4</v>
          </cell>
          <cell r="E872">
            <v>107261</v>
          </cell>
        </row>
        <row r="873">
          <cell r="C873">
            <v>254930.11</v>
          </cell>
          <cell r="E873">
            <v>25038</v>
          </cell>
        </row>
        <row r="874">
          <cell r="C874">
            <v>17203198.219999999</v>
          </cell>
          <cell r="E874">
            <v>2101005.4</v>
          </cell>
        </row>
        <row r="875">
          <cell r="C875">
            <v>8773698.7100000009</v>
          </cell>
          <cell r="E875">
            <v>104182.71</v>
          </cell>
        </row>
        <row r="876">
          <cell r="C876">
            <v>4832173.38</v>
          </cell>
          <cell r="E876">
            <v>104956.397</v>
          </cell>
        </row>
        <row r="877">
          <cell r="C877">
            <v>23491.81</v>
          </cell>
          <cell r="E877">
            <v>34.799999999999997</v>
          </cell>
        </row>
        <row r="878">
          <cell r="C878">
            <v>29236.68</v>
          </cell>
          <cell r="E878">
            <v>72</v>
          </cell>
        </row>
        <row r="879">
          <cell r="C879">
            <v>10011</v>
          </cell>
          <cell r="E879">
            <v>2505.81</v>
          </cell>
        </row>
        <row r="880">
          <cell r="C880">
            <v>166647.20000000001</v>
          </cell>
          <cell r="E880">
            <v>1671.21</v>
          </cell>
        </row>
        <row r="881">
          <cell r="C881">
            <v>1600</v>
          </cell>
          <cell r="E881">
            <v>5</v>
          </cell>
        </row>
        <row r="882">
          <cell r="C882">
            <v>287280</v>
          </cell>
          <cell r="E882">
            <v>16547.330000000002</v>
          </cell>
        </row>
        <row r="883">
          <cell r="C883">
            <v>2683775.73</v>
          </cell>
          <cell r="E883">
            <v>174655.97500000001</v>
          </cell>
        </row>
        <row r="884">
          <cell r="C884">
            <v>2323461.56</v>
          </cell>
          <cell r="E884">
            <v>184492.33</v>
          </cell>
        </row>
        <row r="885">
          <cell r="C885">
            <v>55920</v>
          </cell>
          <cell r="E885">
            <v>1457.1</v>
          </cell>
        </row>
        <row r="886">
          <cell r="C886">
            <v>19770</v>
          </cell>
          <cell r="E886">
            <v>10.5</v>
          </cell>
        </row>
        <row r="887">
          <cell r="C887">
            <v>32178.68</v>
          </cell>
          <cell r="E887">
            <v>864.51499999999999</v>
          </cell>
        </row>
        <row r="888">
          <cell r="C888">
            <v>43784</v>
          </cell>
          <cell r="E888">
            <v>207.3</v>
          </cell>
        </row>
        <row r="889">
          <cell r="C889">
            <v>194141.33</v>
          </cell>
          <cell r="E889">
            <v>1563.33</v>
          </cell>
        </row>
        <row r="890">
          <cell r="C890">
            <v>2940945</v>
          </cell>
          <cell r="E890">
            <v>126490</v>
          </cell>
        </row>
        <row r="891">
          <cell r="C891">
            <v>37974156.009999998</v>
          </cell>
          <cell r="E891">
            <v>2743649.1</v>
          </cell>
        </row>
        <row r="892">
          <cell r="C892">
            <v>5074.21</v>
          </cell>
          <cell r="E892">
            <v>12.84</v>
          </cell>
        </row>
        <row r="893">
          <cell r="C893">
            <v>5825.17</v>
          </cell>
          <cell r="E893">
            <v>61.02</v>
          </cell>
        </row>
        <row r="894">
          <cell r="C894">
            <v>26352</v>
          </cell>
          <cell r="E894">
            <v>511</v>
          </cell>
        </row>
        <row r="895">
          <cell r="C895">
            <v>3983273.4</v>
          </cell>
          <cell r="E895">
            <v>200973</v>
          </cell>
        </row>
        <row r="896">
          <cell r="C896">
            <v>3585908.4</v>
          </cell>
          <cell r="E896">
            <v>191493</v>
          </cell>
        </row>
        <row r="897">
          <cell r="C897">
            <v>47220.75</v>
          </cell>
          <cell r="E897">
            <v>310</v>
          </cell>
        </row>
        <row r="898">
          <cell r="C898">
            <v>465955</v>
          </cell>
          <cell r="E898">
            <v>3671.1</v>
          </cell>
        </row>
        <row r="899">
          <cell r="C899">
            <v>300</v>
          </cell>
          <cell r="E899">
            <v>0.5</v>
          </cell>
        </row>
        <row r="900">
          <cell r="C900">
            <v>37120</v>
          </cell>
          <cell r="E900">
            <v>230.4</v>
          </cell>
        </row>
        <row r="901">
          <cell r="C901">
            <v>139320</v>
          </cell>
          <cell r="E901">
            <v>6480</v>
          </cell>
        </row>
        <row r="902">
          <cell r="C902">
            <v>6463</v>
          </cell>
          <cell r="E902">
            <v>2.2000000000000002</v>
          </cell>
        </row>
        <row r="903">
          <cell r="C903">
            <v>43188.53</v>
          </cell>
          <cell r="E903">
            <v>1110</v>
          </cell>
        </row>
        <row r="904">
          <cell r="C904">
            <v>335530.5</v>
          </cell>
          <cell r="E904">
            <v>11684.3</v>
          </cell>
        </row>
        <row r="905">
          <cell r="C905">
            <v>44265.25</v>
          </cell>
          <cell r="E905">
            <v>1651.5</v>
          </cell>
        </row>
        <row r="906">
          <cell r="C906">
            <v>345638.8</v>
          </cell>
          <cell r="E906">
            <v>9576</v>
          </cell>
        </row>
        <row r="907">
          <cell r="C907">
            <v>327453.53999999998</v>
          </cell>
          <cell r="E907">
            <v>9308</v>
          </cell>
        </row>
        <row r="908">
          <cell r="C908">
            <v>27592</v>
          </cell>
          <cell r="E908">
            <v>3040</v>
          </cell>
        </row>
        <row r="909">
          <cell r="C909">
            <v>471.75</v>
          </cell>
          <cell r="E909">
            <v>27.01</v>
          </cell>
        </row>
        <row r="910">
          <cell r="C910">
            <v>96810.44</v>
          </cell>
          <cell r="E910">
            <v>710</v>
          </cell>
        </row>
        <row r="911">
          <cell r="C911">
            <v>172500</v>
          </cell>
          <cell r="E911">
            <v>6272</v>
          </cell>
        </row>
        <row r="912">
          <cell r="C912">
            <v>224952</v>
          </cell>
          <cell r="E912">
            <v>4326</v>
          </cell>
        </row>
        <row r="913">
          <cell r="C913">
            <v>241164</v>
          </cell>
          <cell r="E913">
            <v>7308</v>
          </cell>
        </row>
        <row r="914">
          <cell r="C914">
            <v>410000</v>
          </cell>
          <cell r="E914">
            <v>21200</v>
          </cell>
        </row>
        <row r="915">
          <cell r="C915">
            <v>3926181</v>
          </cell>
          <cell r="E915">
            <v>187244</v>
          </cell>
        </row>
        <row r="916">
          <cell r="C916">
            <v>6505</v>
          </cell>
          <cell r="E916">
            <v>210</v>
          </cell>
        </row>
        <row r="917">
          <cell r="C917">
            <v>179892</v>
          </cell>
          <cell r="E917">
            <v>588.85</v>
          </cell>
        </row>
        <row r="918">
          <cell r="C918">
            <v>1600800</v>
          </cell>
          <cell r="E918">
            <v>62936</v>
          </cell>
        </row>
        <row r="919">
          <cell r="C919">
            <v>20070</v>
          </cell>
          <cell r="E919">
            <v>150</v>
          </cell>
        </row>
        <row r="920">
          <cell r="C920">
            <v>943179.17</v>
          </cell>
          <cell r="E920">
            <v>38118</v>
          </cell>
        </row>
        <row r="921">
          <cell r="C921">
            <v>472000</v>
          </cell>
          <cell r="E921">
            <v>14000</v>
          </cell>
        </row>
        <row r="922">
          <cell r="C922">
            <v>12270324.9</v>
          </cell>
          <cell r="E922">
            <v>615331</v>
          </cell>
        </row>
        <row r="923">
          <cell r="C923">
            <v>1992002.38</v>
          </cell>
          <cell r="E923">
            <v>89012.86</v>
          </cell>
        </row>
        <row r="924">
          <cell r="C924">
            <v>1440</v>
          </cell>
          <cell r="E924">
            <v>80</v>
          </cell>
        </row>
        <row r="925">
          <cell r="C925">
            <v>621471.68000000005</v>
          </cell>
          <cell r="E925">
            <v>19301.2</v>
          </cell>
        </row>
        <row r="926">
          <cell r="C926">
            <v>348810</v>
          </cell>
          <cell r="E926">
            <v>12943.8</v>
          </cell>
        </row>
        <row r="927">
          <cell r="C927">
            <v>485324.47</v>
          </cell>
          <cell r="E927">
            <v>8079</v>
          </cell>
        </row>
        <row r="928">
          <cell r="C928">
            <v>1224749</v>
          </cell>
          <cell r="E928">
            <v>37060</v>
          </cell>
        </row>
        <row r="929">
          <cell r="C929">
            <v>1947739.56</v>
          </cell>
          <cell r="E929">
            <v>63097.27</v>
          </cell>
        </row>
        <row r="930">
          <cell r="C930">
            <v>2760850.59</v>
          </cell>
          <cell r="E930">
            <v>91180.160000000003</v>
          </cell>
        </row>
        <row r="931">
          <cell r="C931">
            <v>304000</v>
          </cell>
          <cell r="E931">
            <v>9452</v>
          </cell>
        </row>
        <row r="932">
          <cell r="C932">
            <v>19124</v>
          </cell>
          <cell r="E932">
            <v>291</v>
          </cell>
        </row>
        <row r="933">
          <cell r="C933">
            <v>5635679.8899999997</v>
          </cell>
          <cell r="E933">
            <v>186529.26</v>
          </cell>
        </row>
        <row r="934">
          <cell r="C934">
            <v>510</v>
          </cell>
          <cell r="E934">
            <v>6</v>
          </cell>
        </row>
        <row r="935">
          <cell r="C935">
            <v>2225612.11</v>
          </cell>
          <cell r="E935">
            <v>38276.5</v>
          </cell>
        </row>
        <row r="936">
          <cell r="C936">
            <v>5801275.3600000003</v>
          </cell>
          <cell r="E936">
            <v>202151.4</v>
          </cell>
        </row>
        <row r="937">
          <cell r="C937">
            <v>408997.5</v>
          </cell>
          <cell r="E937">
            <v>5828</v>
          </cell>
        </row>
        <row r="938">
          <cell r="C938">
            <v>714.96</v>
          </cell>
          <cell r="E938">
            <v>12</v>
          </cell>
        </row>
        <row r="939">
          <cell r="C939">
            <v>7308.76</v>
          </cell>
          <cell r="E939">
            <v>161</v>
          </cell>
        </row>
        <row r="940">
          <cell r="C940">
            <v>35000</v>
          </cell>
          <cell r="E940">
            <v>50</v>
          </cell>
        </row>
        <row r="941">
          <cell r="C941">
            <v>187548.5</v>
          </cell>
          <cell r="E941">
            <v>6753.1</v>
          </cell>
        </row>
        <row r="942">
          <cell r="C942">
            <v>113343.46</v>
          </cell>
          <cell r="E942">
            <v>2744.15</v>
          </cell>
        </row>
        <row r="943">
          <cell r="C943">
            <v>59000</v>
          </cell>
          <cell r="E943">
            <v>2000</v>
          </cell>
        </row>
        <row r="944">
          <cell r="C944">
            <v>71892.3</v>
          </cell>
          <cell r="E944">
            <v>2032</v>
          </cell>
        </row>
        <row r="945">
          <cell r="C945">
            <v>2521.7399999999998</v>
          </cell>
          <cell r="E945">
            <v>56.52</v>
          </cell>
        </row>
        <row r="946">
          <cell r="C946">
            <v>10096131.880000001</v>
          </cell>
          <cell r="E946">
            <v>225450</v>
          </cell>
        </row>
        <row r="947">
          <cell r="C947">
            <v>1143483</v>
          </cell>
          <cell r="E947">
            <v>31923.5</v>
          </cell>
        </row>
        <row r="948">
          <cell r="C948">
            <v>1244114</v>
          </cell>
          <cell r="E948">
            <v>48443.67</v>
          </cell>
        </row>
        <row r="949">
          <cell r="C949">
            <v>421190.05</v>
          </cell>
          <cell r="E949">
            <v>16104</v>
          </cell>
        </row>
        <row r="950">
          <cell r="C950">
            <v>15210.77</v>
          </cell>
          <cell r="E950">
            <v>540</v>
          </cell>
        </row>
        <row r="951">
          <cell r="C951">
            <v>52797.75</v>
          </cell>
          <cell r="E951">
            <v>317.60000000000002</v>
          </cell>
        </row>
        <row r="952">
          <cell r="C952">
            <v>322221.90000000002</v>
          </cell>
          <cell r="E952">
            <v>9650</v>
          </cell>
        </row>
        <row r="953">
          <cell r="C953">
            <v>53071</v>
          </cell>
          <cell r="E953">
            <v>24.37</v>
          </cell>
        </row>
        <row r="954">
          <cell r="C954">
            <v>544503.25</v>
          </cell>
          <cell r="E954">
            <v>5699.64</v>
          </cell>
        </row>
        <row r="955">
          <cell r="C955">
            <v>1567140.27</v>
          </cell>
          <cell r="E955">
            <v>10786</v>
          </cell>
        </row>
        <row r="956">
          <cell r="C956">
            <v>163200</v>
          </cell>
          <cell r="E956">
            <v>85</v>
          </cell>
        </row>
        <row r="957">
          <cell r="C957">
            <v>2494703.5299999998</v>
          </cell>
          <cell r="E957">
            <v>24028.45</v>
          </cell>
        </row>
        <row r="958">
          <cell r="C958">
            <v>82200</v>
          </cell>
          <cell r="E958">
            <v>270</v>
          </cell>
        </row>
        <row r="959">
          <cell r="C959">
            <v>1202518.6000000001</v>
          </cell>
          <cell r="E959">
            <v>24089.84</v>
          </cell>
        </row>
        <row r="960">
          <cell r="C960">
            <v>202102.61</v>
          </cell>
          <cell r="E960">
            <v>3810.5279999999998</v>
          </cell>
        </row>
        <row r="961">
          <cell r="C961">
            <v>347525</v>
          </cell>
          <cell r="E961">
            <v>1315</v>
          </cell>
        </row>
        <row r="962">
          <cell r="C962">
            <v>3490</v>
          </cell>
          <cell r="E962">
            <v>30</v>
          </cell>
        </row>
        <row r="963">
          <cell r="C963">
            <v>814972</v>
          </cell>
          <cell r="E963">
            <v>29144.84</v>
          </cell>
        </row>
        <row r="964">
          <cell r="C964">
            <v>927455</v>
          </cell>
          <cell r="E964">
            <v>21612.5</v>
          </cell>
        </row>
        <row r="965">
          <cell r="C965">
            <v>1360</v>
          </cell>
          <cell r="E965">
            <v>18</v>
          </cell>
        </row>
        <row r="966">
          <cell r="C966">
            <v>1400670.83</v>
          </cell>
          <cell r="E966">
            <v>36464.31</v>
          </cell>
        </row>
        <row r="967">
          <cell r="C967">
            <v>74400</v>
          </cell>
          <cell r="E967">
            <v>1500</v>
          </cell>
        </row>
        <row r="968">
          <cell r="C968">
            <v>694654.96</v>
          </cell>
          <cell r="E968">
            <v>8332.56</v>
          </cell>
        </row>
        <row r="969">
          <cell r="C969">
            <v>104950</v>
          </cell>
          <cell r="E969">
            <v>506.5</v>
          </cell>
        </row>
        <row r="970">
          <cell r="C970">
            <v>49296.2</v>
          </cell>
          <cell r="E970">
            <v>2223.91</v>
          </cell>
        </row>
        <row r="971">
          <cell r="C971">
            <v>44366.54</v>
          </cell>
          <cell r="E971">
            <v>331.78</v>
          </cell>
        </row>
        <row r="972">
          <cell r="C972">
            <v>4170.18</v>
          </cell>
          <cell r="E972">
            <v>2.9180000000000001</v>
          </cell>
        </row>
        <row r="973">
          <cell r="C973">
            <v>916894.75</v>
          </cell>
          <cell r="E973">
            <v>6177.0789999999997</v>
          </cell>
        </row>
        <row r="974">
          <cell r="C974">
            <v>160636.35999999999</v>
          </cell>
          <cell r="E974">
            <v>4276.84</v>
          </cell>
        </row>
        <row r="975">
          <cell r="C975">
            <v>242000</v>
          </cell>
          <cell r="E975">
            <v>5656</v>
          </cell>
        </row>
        <row r="976">
          <cell r="C976">
            <v>572091.72</v>
          </cell>
          <cell r="E976">
            <v>9199.32</v>
          </cell>
        </row>
        <row r="977">
          <cell r="C977">
            <v>10281.6</v>
          </cell>
          <cell r="E977">
            <v>300</v>
          </cell>
        </row>
        <row r="978">
          <cell r="C978">
            <v>236.25</v>
          </cell>
          <cell r="E978">
            <v>0.6</v>
          </cell>
        </row>
        <row r="979">
          <cell r="C979">
            <v>876573.12</v>
          </cell>
          <cell r="E979">
            <v>55416.4</v>
          </cell>
        </row>
        <row r="980">
          <cell r="C980">
            <v>56114.2</v>
          </cell>
          <cell r="E980">
            <v>1126</v>
          </cell>
        </row>
        <row r="981">
          <cell r="C981">
            <v>11807.5</v>
          </cell>
          <cell r="E981">
            <v>62</v>
          </cell>
        </row>
        <row r="982">
          <cell r="C982">
            <v>9302423.2699999996</v>
          </cell>
          <cell r="E982">
            <v>283278.58</v>
          </cell>
        </row>
        <row r="983">
          <cell r="C983">
            <v>1735216</v>
          </cell>
          <cell r="E983">
            <v>12836</v>
          </cell>
        </row>
        <row r="984">
          <cell r="C984">
            <v>826309.84</v>
          </cell>
          <cell r="E984">
            <v>6881.69</v>
          </cell>
        </row>
        <row r="985">
          <cell r="C985">
            <v>414363.71</v>
          </cell>
          <cell r="E985">
            <v>1364.8</v>
          </cell>
        </row>
        <row r="986">
          <cell r="C986">
            <v>370989.79</v>
          </cell>
          <cell r="E986">
            <v>14659.5</v>
          </cell>
        </row>
        <row r="987">
          <cell r="C987">
            <v>7954568.6399999997</v>
          </cell>
          <cell r="E987">
            <v>68731.679999999993</v>
          </cell>
        </row>
        <row r="988">
          <cell r="C988">
            <v>1627400</v>
          </cell>
          <cell r="E988">
            <v>50100</v>
          </cell>
        </row>
        <row r="989">
          <cell r="C989">
            <v>41968.14</v>
          </cell>
          <cell r="E989">
            <v>116</v>
          </cell>
        </row>
        <row r="990">
          <cell r="C990">
            <v>4990388.97</v>
          </cell>
          <cell r="E990">
            <v>166624.26</v>
          </cell>
        </row>
        <row r="991">
          <cell r="C991">
            <v>2407011.25</v>
          </cell>
          <cell r="E991">
            <v>39687</v>
          </cell>
        </row>
        <row r="992">
          <cell r="C992">
            <v>23113.75</v>
          </cell>
          <cell r="E992">
            <v>40</v>
          </cell>
        </row>
        <row r="993">
          <cell r="C993">
            <v>1333630</v>
          </cell>
          <cell r="E993">
            <v>55715</v>
          </cell>
        </row>
        <row r="994">
          <cell r="C994">
            <v>1539897</v>
          </cell>
          <cell r="E994">
            <v>13759.5</v>
          </cell>
        </row>
        <row r="995">
          <cell r="C995">
            <v>190317.6</v>
          </cell>
          <cell r="E995">
            <v>2151.7199999999998</v>
          </cell>
        </row>
        <row r="996">
          <cell r="C996">
            <v>93290.06</v>
          </cell>
          <cell r="E996">
            <v>135.03200000000001</v>
          </cell>
        </row>
        <row r="997">
          <cell r="C997">
            <v>1453.1</v>
          </cell>
          <cell r="E997">
            <v>3.25</v>
          </cell>
        </row>
        <row r="998">
          <cell r="C998">
            <v>7119.5</v>
          </cell>
          <cell r="E998">
            <v>77.77</v>
          </cell>
        </row>
        <row r="999">
          <cell r="C999">
            <v>1063492.5</v>
          </cell>
          <cell r="E999">
            <v>3338.6</v>
          </cell>
        </row>
        <row r="1000">
          <cell r="C1000">
            <v>2357.46</v>
          </cell>
          <cell r="E1000">
            <v>400</v>
          </cell>
        </row>
        <row r="1001">
          <cell r="C1001">
            <v>109346.37</v>
          </cell>
          <cell r="E1001">
            <v>265</v>
          </cell>
        </row>
        <row r="1002">
          <cell r="C1002">
            <v>51719</v>
          </cell>
          <cell r="E1002">
            <v>1831.5</v>
          </cell>
        </row>
        <row r="1003">
          <cell r="C1003">
            <v>2761668.99</v>
          </cell>
          <cell r="E1003">
            <v>103220.2</v>
          </cell>
        </row>
        <row r="1004">
          <cell r="C1004">
            <v>2210836</v>
          </cell>
          <cell r="E1004">
            <v>39684</v>
          </cell>
        </row>
        <row r="1005">
          <cell r="C1005">
            <v>32311.54</v>
          </cell>
          <cell r="E1005">
            <v>160.66999999999999</v>
          </cell>
        </row>
        <row r="1006">
          <cell r="C1006">
            <v>46000</v>
          </cell>
          <cell r="E1006">
            <v>52.83</v>
          </cell>
        </row>
        <row r="1007">
          <cell r="C1007">
            <v>49960.76</v>
          </cell>
          <cell r="E1007">
            <v>1142.5</v>
          </cell>
        </row>
        <row r="1008">
          <cell r="C1008">
            <v>350.49</v>
          </cell>
          <cell r="E1008">
            <v>0.504</v>
          </cell>
        </row>
        <row r="1009">
          <cell r="C1009">
            <v>1206216.75</v>
          </cell>
          <cell r="E1009">
            <v>26660.018</v>
          </cell>
        </row>
        <row r="1010">
          <cell r="C1010">
            <v>94603.08</v>
          </cell>
          <cell r="E1010">
            <v>433.99599999999998</v>
          </cell>
        </row>
        <row r="1011">
          <cell r="C1011">
            <v>30717.14</v>
          </cell>
          <cell r="E1011">
            <v>149.1</v>
          </cell>
        </row>
        <row r="1012">
          <cell r="C1012">
            <v>40462.67</v>
          </cell>
          <cell r="E1012">
            <v>47.545999999999999</v>
          </cell>
        </row>
        <row r="1013">
          <cell r="C1013">
            <v>257557.28</v>
          </cell>
          <cell r="E1013">
            <v>64.114000000000004</v>
          </cell>
        </row>
        <row r="1014">
          <cell r="C1014">
            <v>7971.86</v>
          </cell>
          <cell r="E1014">
            <v>32.6</v>
          </cell>
        </row>
        <row r="1015">
          <cell r="C1015">
            <v>283698.45</v>
          </cell>
          <cell r="E1015">
            <v>617.46299999999997</v>
          </cell>
        </row>
        <row r="1016">
          <cell r="C1016">
            <v>1381752.63</v>
          </cell>
          <cell r="E1016">
            <v>14829.632</v>
          </cell>
        </row>
        <row r="1017">
          <cell r="C1017">
            <v>826.56</v>
          </cell>
          <cell r="E1017">
            <v>37</v>
          </cell>
        </row>
        <row r="1018">
          <cell r="C1018">
            <v>177.58</v>
          </cell>
          <cell r="E1018">
            <v>0.9</v>
          </cell>
        </row>
        <row r="1019">
          <cell r="C1019">
            <v>69750.25</v>
          </cell>
          <cell r="E1019">
            <v>108.069</v>
          </cell>
        </row>
        <row r="1020">
          <cell r="C1020">
            <v>13568.91</v>
          </cell>
          <cell r="E1020">
            <v>40.942</v>
          </cell>
        </row>
        <row r="1021">
          <cell r="C1021">
            <v>9436.4</v>
          </cell>
          <cell r="E1021">
            <v>16.285</v>
          </cell>
        </row>
        <row r="1022">
          <cell r="C1022">
            <v>119000</v>
          </cell>
          <cell r="E1022">
            <v>1690</v>
          </cell>
        </row>
        <row r="1023">
          <cell r="C1023">
            <v>17084.53</v>
          </cell>
          <cell r="E1023">
            <v>50.41</v>
          </cell>
        </row>
        <row r="1024">
          <cell r="C1024">
            <v>800</v>
          </cell>
          <cell r="E1024">
            <v>0.6</v>
          </cell>
        </row>
        <row r="1025">
          <cell r="C1025">
            <v>14554.74</v>
          </cell>
          <cell r="E1025">
            <v>14.265000000000001</v>
          </cell>
        </row>
        <row r="1026">
          <cell r="C1026">
            <v>160006.70000000001</v>
          </cell>
          <cell r="E1026">
            <v>1092.904</v>
          </cell>
        </row>
        <row r="1027">
          <cell r="C1027">
            <v>1118763.6499999999</v>
          </cell>
          <cell r="E1027">
            <v>4506.92</v>
          </cell>
        </row>
        <row r="1028">
          <cell r="C1028">
            <v>6230</v>
          </cell>
          <cell r="E1028">
            <v>100</v>
          </cell>
        </row>
        <row r="1029">
          <cell r="C1029">
            <v>147367.25</v>
          </cell>
          <cell r="E1029">
            <v>1030</v>
          </cell>
        </row>
        <row r="1030">
          <cell r="C1030">
            <v>771216</v>
          </cell>
          <cell r="E1030">
            <v>1497.9</v>
          </cell>
        </row>
        <row r="1031">
          <cell r="C1031">
            <v>741</v>
          </cell>
          <cell r="E1031">
            <v>1.56</v>
          </cell>
        </row>
        <row r="1032">
          <cell r="C1032">
            <v>401647.34</v>
          </cell>
          <cell r="E1032">
            <v>1550.1179999999999</v>
          </cell>
        </row>
        <row r="1033">
          <cell r="C1033">
            <v>2299060.0499999998</v>
          </cell>
          <cell r="E1033">
            <v>11550.81</v>
          </cell>
        </row>
        <row r="1034">
          <cell r="C1034">
            <v>18275.28</v>
          </cell>
          <cell r="E1034">
            <v>9.6</v>
          </cell>
        </row>
        <row r="1035">
          <cell r="C1035">
            <v>14728.89</v>
          </cell>
          <cell r="E1035">
            <v>27.35</v>
          </cell>
        </row>
        <row r="1036">
          <cell r="C1036">
            <v>67730.52</v>
          </cell>
          <cell r="E1036">
            <v>148.1</v>
          </cell>
        </row>
        <row r="1037">
          <cell r="C1037">
            <v>8130.8</v>
          </cell>
          <cell r="E1037">
            <v>8</v>
          </cell>
        </row>
        <row r="1038">
          <cell r="C1038">
            <v>38161.32</v>
          </cell>
          <cell r="E1038">
            <v>105</v>
          </cell>
        </row>
        <row r="1039">
          <cell r="C1039">
            <v>1219241.1100000001</v>
          </cell>
          <cell r="E1039">
            <v>5515.37</v>
          </cell>
        </row>
        <row r="1040">
          <cell r="C1040">
            <v>4320</v>
          </cell>
          <cell r="E1040">
            <v>60</v>
          </cell>
        </row>
        <row r="1041">
          <cell r="C1041">
            <v>157609.75</v>
          </cell>
          <cell r="E1041">
            <v>1760.3</v>
          </cell>
        </row>
        <row r="1042">
          <cell r="C1042">
            <v>24772.1</v>
          </cell>
          <cell r="E1042">
            <v>543.29999999999995</v>
          </cell>
        </row>
        <row r="1043">
          <cell r="C1043">
            <v>16423.3</v>
          </cell>
          <cell r="E1043">
            <v>67.44</v>
          </cell>
        </row>
        <row r="1044">
          <cell r="C1044">
            <v>56874.39</v>
          </cell>
          <cell r="E1044">
            <v>140.26</v>
          </cell>
        </row>
        <row r="1045">
          <cell r="C1045">
            <v>1364115.48</v>
          </cell>
          <cell r="E1045">
            <v>88479.48</v>
          </cell>
        </row>
        <row r="1046">
          <cell r="C1046">
            <v>946200</v>
          </cell>
          <cell r="E1046">
            <v>7739</v>
          </cell>
        </row>
        <row r="1047">
          <cell r="C1047">
            <v>631299.27</v>
          </cell>
          <cell r="E1047">
            <v>3036.2719999999999</v>
          </cell>
        </row>
        <row r="1048">
          <cell r="C1048">
            <v>70500</v>
          </cell>
          <cell r="E1048">
            <v>500</v>
          </cell>
        </row>
        <row r="1049">
          <cell r="C1049">
            <v>1900</v>
          </cell>
          <cell r="E1049">
            <v>10</v>
          </cell>
        </row>
        <row r="1050">
          <cell r="C1050">
            <v>10677</v>
          </cell>
          <cell r="E1050">
            <v>90</v>
          </cell>
        </row>
        <row r="1051">
          <cell r="C1051">
            <v>532800</v>
          </cell>
          <cell r="E1051">
            <v>4240</v>
          </cell>
        </row>
        <row r="1052">
          <cell r="C1052">
            <v>50542.12</v>
          </cell>
          <cell r="E1052">
            <v>412.3</v>
          </cell>
        </row>
        <row r="1053">
          <cell r="C1053">
            <v>2784734.19</v>
          </cell>
          <cell r="E1053">
            <v>30006.735000000001</v>
          </cell>
        </row>
        <row r="1054">
          <cell r="C1054">
            <v>20014.7</v>
          </cell>
          <cell r="E1054">
            <v>68.7</v>
          </cell>
        </row>
        <row r="1055">
          <cell r="C1055">
            <v>146207.71</v>
          </cell>
          <cell r="E1055">
            <v>1493.11</v>
          </cell>
        </row>
        <row r="1056">
          <cell r="C1056">
            <v>147.75</v>
          </cell>
          <cell r="E1056">
            <v>2.14</v>
          </cell>
        </row>
        <row r="1057">
          <cell r="C1057">
            <v>6143.5</v>
          </cell>
          <cell r="E1057">
            <v>272.3</v>
          </cell>
        </row>
        <row r="1058">
          <cell r="C1058">
            <v>885.75</v>
          </cell>
          <cell r="E1058">
            <v>11.81</v>
          </cell>
        </row>
        <row r="1059">
          <cell r="C1059">
            <v>628.52</v>
          </cell>
          <cell r="E1059">
            <v>437</v>
          </cell>
        </row>
        <row r="1060">
          <cell r="C1060">
            <v>190</v>
          </cell>
          <cell r="E1060">
            <v>0.64</v>
          </cell>
        </row>
        <row r="1061">
          <cell r="C1061">
            <v>494588.92</v>
          </cell>
          <cell r="E1061">
            <v>2124</v>
          </cell>
        </row>
        <row r="1062">
          <cell r="C1062">
            <v>782276.32</v>
          </cell>
          <cell r="E1062">
            <v>1850</v>
          </cell>
        </row>
        <row r="1063">
          <cell r="C1063">
            <v>545427.28</v>
          </cell>
          <cell r="E1063">
            <v>2016</v>
          </cell>
        </row>
        <row r="1064">
          <cell r="C1064">
            <v>23210</v>
          </cell>
          <cell r="E1064">
            <v>42.9</v>
          </cell>
        </row>
        <row r="1065">
          <cell r="C1065">
            <v>2880</v>
          </cell>
          <cell r="E1065">
            <v>1.56</v>
          </cell>
        </row>
        <row r="1066">
          <cell r="C1066">
            <v>1430498.68</v>
          </cell>
          <cell r="E1066">
            <v>55014.644999999997</v>
          </cell>
        </row>
        <row r="1067">
          <cell r="C1067">
            <v>13012</v>
          </cell>
          <cell r="E1067">
            <v>820</v>
          </cell>
        </row>
        <row r="1068">
          <cell r="C1068">
            <v>2306731.1</v>
          </cell>
          <cell r="E1068">
            <v>25204.74</v>
          </cell>
        </row>
        <row r="1069">
          <cell r="C1069">
            <v>510574.8</v>
          </cell>
          <cell r="E1069">
            <v>1784.74</v>
          </cell>
        </row>
        <row r="1070">
          <cell r="C1070">
            <v>3528373.25</v>
          </cell>
          <cell r="E1070">
            <v>60751.54</v>
          </cell>
        </row>
        <row r="1071">
          <cell r="C1071">
            <v>459645</v>
          </cell>
          <cell r="E1071">
            <v>8481</v>
          </cell>
        </row>
        <row r="1072">
          <cell r="C1072">
            <v>139823.64000000001</v>
          </cell>
          <cell r="E1072">
            <v>1000</v>
          </cell>
        </row>
        <row r="1073">
          <cell r="C1073">
            <v>4929235.33</v>
          </cell>
          <cell r="E1073">
            <v>28725.03</v>
          </cell>
        </row>
        <row r="1074">
          <cell r="C1074">
            <v>33800</v>
          </cell>
          <cell r="E1074">
            <v>126</v>
          </cell>
        </row>
        <row r="1075">
          <cell r="C1075">
            <v>3464272.63</v>
          </cell>
          <cell r="E1075">
            <v>22171.599999999999</v>
          </cell>
        </row>
        <row r="1076">
          <cell r="C1076">
            <v>1005710</v>
          </cell>
          <cell r="E1076">
            <v>11065.9</v>
          </cell>
        </row>
        <row r="1077">
          <cell r="C1077">
            <v>281838.53000000003</v>
          </cell>
          <cell r="E1077">
            <v>2952.24</v>
          </cell>
        </row>
        <row r="1078">
          <cell r="C1078">
            <v>2237092.9</v>
          </cell>
          <cell r="E1078">
            <v>15973.8</v>
          </cell>
        </row>
        <row r="1079">
          <cell r="C1079">
            <v>318468.5</v>
          </cell>
          <cell r="E1079">
            <v>3930</v>
          </cell>
        </row>
        <row r="1080">
          <cell r="C1080">
            <v>427516.74</v>
          </cell>
          <cell r="E1080">
            <v>2120.46</v>
          </cell>
        </row>
        <row r="1081">
          <cell r="C1081">
            <v>3364491.5</v>
          </cell>
          <cell r="E1081">
            <v>13401.96</v>
          </cell>
        </row>
        <row r="1082">
          <cell r="C1082">
            <v>4587.2299999999996</v>
          </cell>
          <cell r="E1082">
            <v>324.65199999999999</v>
          </cell>
        </row>
        <row r="1083">
          <cell r="C1083">
            <v>53904</v>
          </cell>
          <cell r="E1083">
            <v>360</v>
          </cell>
        </row>
        <row r="1084">
          <cell r="C1084">
            <v>72601.78</v>
          </cell>
          <cell r="E1084">
            <v>287.52</v>
          </cell>
        </row>
        <row r="1085">
          <cell r="C1085">
            <v>191456.5</v>
          </cell>
          <cell r="E1085">
            <v>462</v>
          </cell>
        </row>
        <row r="1086">
          <cell r="C1086">
            <v>94926.5</v>
          </cell>
          <cell r="E1086">
            <v>3260</v>
          </cell>
        </row>
        <row r="1087">
          <cell r="C1087">
            <v>525412.36</v>
          </cell>
          <cell r="E1087">
            <v>10975</v>
          </cell>
        </row>
        <row r="1088">
          <cell r="C1088">
            <v>72477.5</v>
          </cell>
          <cell r="E1088">
            <v>624.95000000000005</v>
          </cell>
        </row>
        <row r="1089">
          <cell r="C1089">
            <v>128020.5</v>
          </cell>
          <cell r="E1089">
            <v>3538.92</v>
          </cell>
        </row>
        <row r="1090">
          <cell r="C1090">
            <v>631704</v>
          </cell>
          <cell r="E1090">
            <v>6840</v>
          </cell>
        </row>
        <row r="1091">
          <cell r="C1091">
            <v>7024.54</v>
          </cell>
          <cell r="E1091">
            <v>82.8</v>
          </cell>
        </row>
        <row r="1092">
          <cell r="C1092">
            <v>21880</v>
          </cell>
          <cell r="E1092">
            <v>185</v>
          </cell>
        </row>
        <row r="1093">
          <cell r="C1093">
            <v>3000573.46</v>
          </cell>
          <cell r="E1093">
            <v>89428.79</v>
          </cell>
        </row>
        <row r="1094">
          <cell r="C1094">
            <v>72564.789999999994</v>
          </cell>
          <cell r="E1094">
            <v>697.89</v>
          </cell>
        </row>
        <row r="1095">
          <cell r="C1095">
            <v>13574.03</v>
          </cell>
          <cell r="E1095">
            <v>100.11</v>
          </cell>
        </row>
        <row r="1096">
          <cell r="C1096">
            <v>41485.35</v>
          </cell>
          <cell r="E1096">
            <v>121.1</v>
          </cell>
        </row>
        <row r="1097">
          <cell r="C1097">
            <v>11048.03</v>
          </cell>
          <cell r="E1097">
            <v>47.48</v>
          </cell>
        </row>
        <row r="1098">
          <cell r="C1098">
            <v>69356.009999999995</v>
          </cell>
          <cell r="E1098">
            <v>373.5</v>
          </cell>
        </row>
        <row r="1099">
          <cell r="C1099">
            <v>16728</v>
          </cell>
          <cell r="E1099">
            <v>27.68</v>
          </cell>
        </row>
        <row r="1100">
          <cell r="C1100">
            <v>893034.8</v>
          </cell>
          <cell r="E1100">
            <v>8004.3</v>
          </cell>
        </row>
        <row r="1101">
          <cell r="C1101">
            <v>234201.32</v>
          </cell>
          <cell r="E1101">
            <v>799.96</v>
          </cell>
        </row>
        <row r="1102">
          <cell r="C1102">
            <v>21740.5</v>
          </cell>
          <cell r="E1102">
            <v>450</v>
          </cell>
        </row>
        <row r="1103">
          <cell r="C1103">
            <v>120673.5</v>
          </cell>
          <cell r="E1103">
            <v>770.2</v>
          </cell>
        </row>
        <row r="1104">
          <cell r="C1104">
            <v>3789.91</v>
          </cell>
          <cell r="E1104">
            <v>10</v>
          </cell>
        </row>
        <row r="1105">
          <cell r="C1105">
            <v>7705</v>
          </cell>
          <cell r="E1105">
            <v>50</v>
          </cell>
        </row>
        <row r="1106">
          <cell r="C1106">
            <v>386235.78</v>
          </cell>
          <cell r="E1106">
            <v>3004.99</v>
          </cell>
        </row>
        <row r="1107">
          <cell r="C1107">
            <v>108193.73</v>
          </cell>
          <cell r="E1107">
            <v>721.1</v>
          </cell>
        </row>
        <row r="1108">
          <cell r="C1108">
            <v>35489</v>
          </cell>
          <cell r="E1108">
            <v>129.55799999999999</v>
          </cell>
        </row>
        <row r="1109">
          <cell r="C1109">
            <v>550</v>
          </cell>
          <cell r="E1109">
            <v>2.5</v>
          </cell>
        </row>
        <row r="1110">
          <cell r="C1110">
            <v>25810</v>
          </cell>
          <cell r="E1110">
            <v>25</v>
          </cell>
        </row>
        <row r="1111">
          <cell r="C1111">
            <v>6517.4</v>
          </cell>
          <cell r="E1111">
            <v>75</v>
          </cell>
        </row>
        <row r="1112">
          <cell r="C1112">
            <v>9180</v>
          </cell>
          <cell r="E1112">
            <v>2.7</v>
          </cell>
        </row>
        <row r="1113">
          <cell r="C1113">
            <v>40876.85</v>
          </cell>
          <cell r="E1113">
            <v>238.35</v>
          </cell>
        </row>
        <row r="1114">
          <cell r="C1114">
            <v>78590.149999999994</v>
          </cell>
          <cell r="E1114">
            <v>164.14</v>
          </cell>
        </row>
        <row r="1115">
          <cell r="C1115">
            <v>15236</v>
          </cell>
          <cell r="E1115">
            <v>39.03</v>
          </cell>
        </row>
        <row r="1116">
          <cell r="C1116">
            <v>121978</v>
          </cell>
          <cell r="E1116">
            <v>129.56</v>
          </cell>
        </row>
        <row r="1117">
          <cell r="C1117">
            <v>57493.55</v>
          </cell>
          <cell r="E1117">
            <v>128.08000000000001</v>
          </cell>
        </row>
        <row r="1118">
          <cell r="C1118">
            <v>1656722.7</v>
          </cell>
          <cell r="E1118">
            <v>13798.517</v>
          </cell>
        </row>
        <row r="1119">
          <cell r="C1119">
            <v>1012281.23</v>
          </cell>
          <cell r="E1119">
            <v>8427.85</v>
          </cell>
        </row>
        <row r="1120">
          <cell r="C1120">
            <v>22027.96</v>
          </cell>
          <cell r="E1120">
            <v>260.89999999999998</v>
          </cell>
        </row>
        <row r="1121">
          <cell r="C1121">
            <v>2646731.11</v>
          </cell>
          <cell r="E1121">
            <v>6415.9539999999997</v>
          </cell>
        </row>
        <row r="1122">
          <cell r="C1122">
            <v>344980</v>
          </cell>
          <cell r="E1122">
            <v>56.05</v>
          </cell>
        </row>
        <row r="1123">
          <cell r="C1123">
            <v>364612.94</v>
          </cell>
          <cell r="E1123">
            <v>2981.82</v>
          </cell>
        </row>
        <row r="1124">
          <cell r="C1124">
            <v>6683.84</v>
          </cell>
          <cell r="E1124">
            <v>7.4</v>
          </cell>
        </row>
        <row r="1125">
          <cell r="C1125">
            <v>155899.4</v>
          </cell>
          <cell r="E1125">
            <v>755.74</v>
          </cell>
        </row>
        <row r="1126">
          <cell r="C1126">
            <v>73688.55</v>
          </cell>
          <cell r="E1126">
            <v>201.15</v>
          </cell>
        </row>
        <row r="1127">
          <cell r="C1127">
            <v>116558.01</v>
          </cell>
          <cell r="E1127">
            <v>251.47</v>
          </cell>
        </row>
        <row r="1128">
          <cell r="C1128">
            <v>11035.99</v>
          </cell>
          <cell r="E1128">
            <v>31.35</v>
          </cell>
        </row>
        <row r="1129">
          <cell r="C1129">
            <v>1700</v>
          </cell>
          <cell r="E1129">
            <v>15.28</v>
          </cell>
        </row>
        <row r="1130">
          <cell r="C1130">
            <v>408693.18</v>
          </cell>
          <cell r="E1130">
            <v>5861.3</v>
          </cell>
        </row>
        <row r="1131">
          <cell r="C1131">
            <v>1129251.6399999999</v>
          </cell>
          <cell r="E1131">
            <v>7807.4</v>
          </cell>
        </row>
        <row r="1132">
          <cell r="C1132">
            <v>5440</v>
          </cell>
          <cell r="E1132">
            <v>15</v>
          </cell>
        </row>
        <row r="1133">
          <cell r="C1133">
            <v>18613.39</v>
          </cell>
          <cell r="E1133">
            <v>238.61</v>
          </cell>
        </row>
        <row r="1134">
          <cell r="C1134">
            <v>38256.050000000003</v>
          </cell>
          <cell r="E1134">
            <v>194</v>
          </cell>
        </row>
        <row r="1135">
          <cell r="C1135">
            <v>4392</v>
          </cell>
          <cell r="E1135">
            <v>25.5</v>
          </cell>
        </row>
        <row r="1136">
          <cell r="C1136">
            <v>182285.02</v>
          </cell>
          <cell r="E1136">
            <v>556.76</v>
          </cell>
        </row>
        <row r="1137">
          <cell r="C1137">
            <v>27219.71</v>
          </cell>
          <cell r="E1137">
            <v>74.400000000000006</v>
          </cell>
        </row>
        <row r="1138">
          <cell r="C1138">
            <v>14313.5</v>
          </cell>
          <cell r="E1138">
            <v>49.86</v>
          </cell>
        </row>
        <row r="1139">
          <cell r="C1139">
            <v>15805.49</v>
          </cell>
          <cell r="E1139">
            <v>66.400000000000006</v>
          </cell>
        </row>
        <row r="1140">
          <cell r="C1140">
            <v>2682.12</v>
          </cell>
          <cell r="E1140">
            <v>42</v>
          </cell>
        </row>
        <row r="1141">
          <cell r="C1141">
            <v>261002.22</v>
          </cell>
          <cell r="E1141">
            <v>2404</v>
          </cell>
        </row>
        <row r="1142">
          <cell r="C1142">
            <v>810326.35</v>
          </cell>
          <cell r="E1142">
            <v>5180.1099999999997</v>
          </cell>
        </row>
        <row r="1143">
          <cell r="C1143">
            <v>106003.01</v>
          </cell>
          <cell r="E1143">
            <v>93.64</v>
          </cell>
        </row>
        <row r="1144">
          <cell r="C1144">
            <v>579</v>
          </cell>
          <cell r="E1144">
            <v>7.4999999999999997E-2</v>
          </cell>
        </row>
        <row r="1145">
          <cell r="C1145">
            <v>10164</v>
          </cell>
          <cell r="E1145">
            <v>25.46</v>
          </cell>
        </row>
        <row r="1146">
          <cell r="C1146">
            <v>1692887.7</v>
          </cell>
          <cell r="E1146">
            <v>8189.6</v>
          </cell>
        </row>
        <row r="1147">
          <cell r="C1147">
            <v>1230998.72</v>
          </cell>
          <cell r="E1147">
            <v>9913.92</v>
          </cell>
        </row>
        <row r="1148">
          <cell r="C1148">
            <v>1024720.47</v>
          </cell>
          <cell r="E1148">
            <v>4403.7</v>
          </cell>
        </row>
        <row r="1149">
          <cell r="C1149">
            <v>9366.4</v>
          </cell>
          <cell r="E1149">
            <v>127.2</v>
          </cell>
        </row>
        <row r="1150">
          <cell r="C1150">
            <v>302358.67</v>
          </cell>
          <cell r="E1150">
            <v>826.96</v>
          </cell>
        </row>
        <row r="1151">
          <cell r="C1151">
            <v>83138.2</v>
          </cell>
          <cell r="E1151">
            <v>305.75</v>
          </cell>
        </row>
        <row r="1152">
          <cell r="C1152">
            <v>47362.91</v>
          </cell>
          <cell r="E1152">
            <v>163.63999999999999</v>
          </cell>
        </row>
        <row r="1153">
          <cell r="C1153">
            <v>369355.02</v>
          </cell>
          <cell r="E1153">
            <v>995.97</v>
          </cell>
        </row>
        <row r="1154">
          <cell r="C1154">
            <v>3913.25</v>
          </cell>
          <cell r="E1154">
            <v>1.33</v>
          </cell>
        </row>
        <row r="1155">
          <cell r="C1155">
            <v>64199.040000000001</v>
          </cell>
          <cell r="E1155">
            <v>119.55</v>
          </cell>
        </row>
        <row r="1156">
          <cell r="C1156">
            <v>577630.68000000005</v>
          </cell>
          <cell r="E1156">
            <v>7577.8410000000003</v>
          </cell>
        </row>
        <row r="1157">
          <cell r="C1157">
            <v>194640</v>
          </cell>
          <cell r="E1157">
            <v>1410</v>
          </cell>
        </row>
        <row r="1158">
          <cell r="C1158">
            <v>3052150.8</v>
          </cell>
          <cell r="E1158">
            <v>20948</v>
          </cell>
        </row>
        <row r="1159">
          <cell r="C1159">
            <v>868254.5</v>
          </cell>
          <cell r="E1159">
            <v>7655</v>
          </cell>
        </row>
        <row r="1160">
          <cell r="C1160">
            <v>61321</v>
          </cell>
          <cell r="E1160">
            <v>96.1</v>
          </cell>
        </row>
        <row r="1161">
          <cell r="C1161">
            <v>324677.78000000003</v>
          </cell>
          <cell r="E1161">
            <v>2686</v>
          </cell>
        </row>
        <row r="1162">
          <cell r="C1162">
            <v>10648.35</v>
          </cell>
          <cell r="E1162">
            <v>59.44</v>
          </cell>
        </row>
        <row r="1163">
          <cell r="C1163">
            <v>28633.06</v>
          </cell>
          <cell r="E1163">
            <v>337.58</v>
          </cell>
        </row>
        <row r="1164">
          <cell r="C1164">
            <v>50715.95</v>
          </cell>
          <cell r="E1164">
            <v>227</v>
          </cell>
        </row>
        <row r="1165">
          <cell r="C1165">
            <v>201523.41</v>
          </cell>
          <cell r="E1165">
            <v>929.2</v>
          </cell>
        </row>
        <row r="1166">
          <cell r="C1166">
            <v>317987.55</v>
          </cell>
          <cell r="E1166">
            <v>1760.91</v>
          </cell>
        </row>
        <row r="1167">
          <cell r="C1167">
            <v>87500</v>
          </cell>
          <cell r="E1167">
            <v>2076</v>
          </cell>
        </row>
        <row r="1168">
          <cell r="C1168">
            <v>10210595.49</v>
          </cell>
          <cell r="E1168">
            <v>118123.1</v>
          </cell>
        </row>
        <row r="1169">
          <cell r="C1169">
            <v>752625</v>
          </cell>
          <cell r="E1169">
            <v>1299</v>
          </cell>
        </row>
        <row r="1170">
          <cell r="C1170">
            <v>720</v>
          </cell>
          <cell r="E1170">
            <v>2</v>
          </cell>
        </row>
        <row r="1171">
          <cell r="C1171">
            <v>202843.8</v>
          </cell>
          <cell r="E1171">
            <v>2503</v>
          </cell>
        </row>
        <row r="1172">
          <cell r="C1172">
            <v>1811800</v>
          </cell>
          <cell r="E1172">
            <v>30000</v>
          </cell>
        </row>
        <row r="1173">
          <cell r="C1173">
            <v>51593.45</v>
          </cell>
          <cell r="E1173">
            <v>938.84</v>
          </cell>
        </row>
        <row r="1174">
          <cell r="C1174">
            <v>695000</v>
          </cell>
          <cell r="E1174">
            <v>21000</v>
          </cell>
        </row>
        <row r="1175">
          <cell r="C1175">
            <v>11370372.48</v>
          </cell>
          <cell r="E1175">
            <v>10000</v>
          </cell>
        </row>
        <row r="1176">
          <cell r="C1176">
            <v>18551</v>
          </cell>
          <cell r="E1176">
            <v>43.3</v>
          </cell>
        </row>
        <row r="1177">
          <cell r="C1177">
            <v>7204</v>
          </cell>
          <cell r="E1177">
            <v>44</v>
          </cell>
        </row>
        <row r="1178">
          <cell r="C1178">
            <v>7204</v>
          </cell>
          <cell r="E1178">
            <v>44</v>
          </cell>
        </row>
        <row r="1179">
          <cell r="C1179">
            <v>120750</v>
          </cell>
          <cell r="E1179">
            <v>1500</v>
          </cell>
        </row>
        <row r="1180">
          <cell r="C1180">
            <v>59945</v>
          </cell>
          <cell r="E1180">
            <v>55.3</v>
          </cell>
        </row>
        <row r="1181">
          <cell r="C1181">
            <v>2068170</v>
          </cell>
          <cell r="E1181">
            <v>6200</v>
          </cell>
        </row>
        <row r="1182">
          <cell r="C1182">
            <v>184693</v>
          </cell>
          <cell r="E1182">
            <v>3900</v>
          </cell>
        </row>
        <row r="1183">
          <cell r="C1183">
            <v>455634.98</v>
          </cell>
          <cell r="E1183">
            <v>1113</v>
          </cell>
        </row>
        <row r="1184">
          <cell r="C1184">
            <v>86442984.530000001</v>
          </cell>
          <cell r="E1184">
            <v>251101</v>
          </cell>
        </row>
        <row r="1185">
          <cell r="C1185">
            <v>124164562</v>
          </cell>
          <cell r="E1185">
            <v>377385</v>
          </cell>
        </row>
        <row r="1186">
          <cell r="C1186">
            <v>2007.75</v>
          </cell>
          <cell r="E1186">
            <v>19</v>
          </cell>
        </row>
        <row r="1187">
          <cell r="C1187">
            <v>9148</v>
          </cell>
          <cell r="E1187">
            <v>3.56</v>
          </cell>
        </row>
        <row r="1188">
          <cell r="C1188">
            <v>59065.5</v>
          </cell>
          <cell r="E1188">
            <v>27.23</v>
          </cell>
        </row>
        <row r="1189">
          <cell r="C1189">
            <v>20854.830000000002</v>
          </cell>
          <cell r="E1189">
            <v>20.3</v>
          </cell>
        </row>
        <row r="1190">
          <cell r="C1190">
            <v>134389.09</v>
          </cell>
          <cell r="E1190">
            <v>31.9</v>
          </cell>
        </row>
        <row r="1191">
          <cell r="C1191">
            <v>97122.240000000005</v>
          </cell>
          <cell r="E1191">
            <v>18.75</v>
          </cell>
        </row>
        <row r="1192">
          <cell r="C1192">
            <v>8515.7999999999993</v>
          </cell>
          <cell r="E1192">
            <v>12</v>
          </cell>
        </row>
        <row r="1193">
          <cell r="C1193">
            <v>157997</v>
          </cell>
          <cell r="E1193">
            <v>103.2</v>
          </cell>
        </row>
        <row r="1194">
          <cell r="C1194">
            <v>5364</v>
          </cell>
          <cell r="E1194">
            <v>0.54</v>
          </cell>
        </row>
        <row r="1195">
          <cell r="C1195">
            <v>314626.73</v>
          </cell>
          <cell r="E1195">
            <v>125.58</v>
          </cell>
        </row>
        <row r="1196">
          <cell r="C1196">
            <v>82303.73</v>
          </cell>
          <cell r="E1196">
            <v>71.927999999999997</v>
          </cell>
        </row>
        <row r="1197">
          <cell r="C1197">
            <v>16976.55</v>
          </cell>
          <cell r="E1197">
            <v>6.3079999999999998</v>
          </cell>
        </row>
        <row r="1198">
          <cell r="C1198">
            <v>36700.949999999997</v>
          </cell>
          <cell r="E1198">
            <v>15.5</v>
          </cell>
        </row>
        <row r="1199">
          <cell r="C1199">
            <v>5809.42</v>
          </cell>
          <cell r="E1199">
            <v>0.46500000000000002</v>
          </cell>
        </row>
        <row r="1200">
          <cell r="C1200">
            <v>43805.61</v>
          </cell>
          <cell r="E1200">
            <v>33.5</v>
          </cell>
        </row>
        <row r="1201">
          <cell r="C1201">
            <v>144939.4</v>
          </cell>
          <cell r="E1201">
            <v>8.3000000000000007</v>
          </cell>
        </row>
        <row r="1202">
          <cell r="C1202">
            <v>11228</v>
          </cell>
          <cell r="E1202">
            <v>7.7</v>
          </cell>
        </row>
        <row r="1203">
          <cell r="C1203">
            <v>5945.34</v>
          </cell>
          <cell r="E1203">
            <v>0.435</v>
          </cell>
        </row>
        <row r="1204">
          <cell r="C1204">
            <v>24879.79</v>
          </cell>
          <cell r="E1204">
            <v>19.734000000000002</v>
          </cell>
        </row>
        <row r="1205">
          <cell r="C1205">
            <v>674776.63</v>
          </cell>
          <cell r="E1205">
            <v>161.72</v>
          </cell>
        </row>
        <row r="1206">
          <cell r="C1206">
            <v>402498.38</v>
          </cell>
          <cell r="E1206">
            <v>270.12700000000001</v>
          </cell>
        </row>
        <row r="1207">
          <cell r="C1207">
            <v>150000</v>
          </cell>
          <cell r="E1207">
            <v>500</v>
          </cell>
        </row>
        <row r="1208">
          <cell r="C1208">
            <v>77549.94</v>
          </cell>
          <cell r="E1208">
            <v>58.1</v>
          </cell>
        </row>
        <row r="1209">
          <cell r="C1209">
            <v>1632</v>
          </cell>
          <cell r="E1209">
            <v>0.1</v>
          </cell>
        </row>
        <row r="1210">
          <cell r="C1210">
            <v>14911.56</v>
          </cell>
          <cell r="E1210">
            <v>0.98</v>
          </cell>
        </row>
        <row r="1211">
          <cell r="C1211">
            <v>54111.199999999997</v>
          </cell>
          <cell r="E1211">
            <v>366.75</v>
          </cell>
        </row>
        <row r="1212">
          <cell r="C1212">
            <v>41602.68</v>
          </cell>
          <cell r="E1212">
            <v>255</v>
          </cell>
        </row>
        <row r="1213">
          <cell r="C1213">
            <v>1850417.2</v>
          </cell>
          <cell r="E1213">
            <v>5412.02</v>
          </cell>
        </row>
        <row r="1214">
          <cell r="C1214">
            <v>1855109.67</v>
          </cell>
          <cell r="E1214">
            <v>1298</v>
          </cell>
        </row>
        <row r="1215">
          <cell r="C1215">
            <v>80000</v>
          </cell>
          <cell r="E1215">
            <v>500</v>
          </cell>
        </row>
        <row r="1216">
          <cell r="C1216">
            <v>742855.85</v>
          </cell>
          <cell r="E1216">
            <v>320</v>
          </cell>
        </row>
        <row r="1217">
          <cell r="C1217">
            <v>217951.61</v>
          </cell>
          <cell r="E1217">
            <v>860.03800000000001</v>
          </cell>
        </row>
        <row r="1218">
          <cell r="C1218">
            <v>253810.8</v>
          </cell>
          <cell r="E1218">
            <v>1750</v>
          </cell>
        </row>
        <row r="1219">
          <cell r="C1219">
            <v>70351.12</v>
          </cell>
          <cell r="E1219">
            <v>5.07</v>
          </cell>
        </row>
        <row r="1220">
          <cell r="C1220">
            <v>12500</v>
          </cell>
          <cell r="E1220">
            <v>120</v>
          </cell>
        </row>
        <row r="1221">
          <cell r="C1221">
            <v>663354.84</v>
          </cell>
          <cell r="E1221">
            <v>2545.6999999999998</v>
          </cell>
        </row>
        <row r="1222">
          <cell r="C1222">
            <v>93888.66</v>
          </cell>
          <cell r="E1222">
            <v>271.08999999999997</v>
          </cell>
        </row>
        <row r="1223">
          <cell r="C1223">
            <v>32000</v>
          </cell>
          <cell r="E1223">
            <v>20</v>
          </cell>
        </row>
        <row r="1224">
          <cell r="C1224">
            <v>446288.09</v>
          </cell>
          <cell r="E1224">
            <v>1154.5</v>
          </cell>
        </row>
        <row r="1225">
          <cell r="C1225">
            <v>684947</v>
          </cell>
          <cell r="E1225">
            <v>1073.07</v>
          </cell>
        </row>
        <row r="1226">
          <cell r="C1226">
            <v>11518.45</v>
          </cell>
          <cell r="E1226">
            <v>35.5</v>
          </cell>
        </row>
        <row r="1227">
          <cell r="C1227">
            <v>16900</v>
          </cell>
          <cell r="E1227">
            <v>65</v>
          </cell>
        </row>
        <row r="1228">
          <cell r="C1228">
            <v>20000</v>
          </cell>
          <cell r="E1228">
            <v>4</v>
          </cell>
        </row>
        <row r="1229">
          <cell r="C1229">
            <v>3675452.4</v>
          </cell>
          <cell r="E1229">
            <v>15294.76</v>
          </cell>
        </row>
        <row r="1230">
          <cell r="C1230">
            <v>6496973</v>
          </cell>
          <cell r="E1230">
            <v>36429.4</v>
          </cell>
        </row>
        <row r="1231">
          <cell r="C1231">
            <v>8870366.2699999996</v>
          </cell>
          <cell r="E1231">
            <v>38076.239999999998</v>
          </cell>
        </row>
        <row r="1232">
          <cell r="C1232">
            <v>144633.4</v>
          </cell>
          <cell r="E1232">
            <v>521.79999999999995</v>
          </cell>
        </row>
        <row r="1233">
          <cell r="C1233">
            <v>53891.69</v>
          </cell>
          <cell r="E1233">
            <v>334.8</v>
          </cell>
        </row>
        <row r="1234">
          <cell r="C1234">
            <v>77568.289999999994</v>
          </cell>
          <cell r="E1234">
            <v>114</v>
          </cell>
        </row>
        <row r="1235">
          <cell r="C1235">
            <v>559830</v>
          </cell>
          <cell r="E1235">
            <v>3866</v>
          </cell>
        </row>
        <row r="1236">
          <cell r="C1236">
            <v>234994.41</v>
          </cell>
          <cell r="E1236">
            <v>274.16000000000003</v>
          </cell>
        </row>
        <row r="1237">
          <cell r="C1237">
            <v>87671.05</v>
          </cell>
          <cell r="E1237">
            <v>436.71</v>
          </cell>
        </row>
        <row r="1238">
          <cell r="C1238">
            <v>60501.79</v>
          </cell>
          <cell r="E1238">
            <v>600</v>
          </cell>
        </row>
        <row r="1239">
          <cell r="C1239">
            <v>836056.77</v>
          </cell>
          <cell r="E1239">
            <v>1771.5</v>
          </cell>
        </row>
        <row r="1240">
          <cell r="C1240">
            <v>98735.86</v>
          </cell>
          <cell r="E1240">
            <v>135</v>
          </cell>
        </row>
        <row r="1241">
          <cell r="C1241">
            <v>190000</v>
          </cell>
          <cell r="E1241">
            <v>900</v>
          </cell>
        </row>
        <row r="1242">
          <cell r="C1242">
            <v>15400</v>
          </cell>
          <cell r="E1242">
            <v>600</v>
          </cell>
        </row>
        <row r="1243">
          <cell r="C1243">
            <v>3100000</v>
          </cell>
          <cell r="E1243">
            <v>2270</v>
          </cell>
        </row>
        <row r="1244">
          <cell r="C1244">
            <v>278996.95</v>
          </cell>
          <cell r="E1244">
            <v>2743.93</v>
          </cell>
        </row>
        <row r="1245">
          <cell r="C1245">
            <v>11785.4</v>
          </cell>
          <cell r="E1245">
            <v>275</v>
          </cell>
        </row>
        <row r="1246">
          <cell r="C1246">
            <v>1613145.03</v>
          </cell>
          <cell r="E1246">
            <v>5521.34</v>
          </cell>
        </row>
        <row r="1247">
          <cell r="C1247">
            <v>11000</v>
          </cell>
          <cell r="E1247">
            <v>90</v>
          </cell>
        </row>
        <row r="1248">
          <cell r="C1248">
            <v>1100920.43</v>
          </cell>
          <cell r="E1248">
            <v>2625.99</v>
          </cell>
        </row>
        <row r="1249">
          <cell r="C1249">
            <v>336077.39</v>
          </cell>
          <cell r="E1249">
            <v>994.8</v>
          </cell>
        </row>
        <row r="1250">
          <cell r="C1250">
            <v>1118366</v>
          </cell>
          <cell r="E1250">
            <v>3019.9</v>
          </cell>
        </row>
        <row r="1251">
          <cell r="C1251">
            <v>7200</v>
          </cell>
          <cell r="E1251">
            <v>20</v>
          </cell>
        </row>
        <row r="1252">
          <cell r="C1252">
            <v>13690</v>
          </cell>
          <cell r="E1252">
            <v>12.9</v>
          </cell>
        </row>
        <row r="1253">
          <cell r="C1253">
            <v>1321654.8799999999</v>
          </cell>
          <cell r="E1253">
            <v>4027</v>
          </cell>
        </row>
        <row r="1254">
          <cell r="C1254">
            <v>1836748.8</v>
          </cell>
          <cell r="E1254">
            <v>7800</v>
          </cell>
        </row>
        <row r="1255">
          <cell r="C1255">
            <v>90500</v>
          </cell>
          <cell r="E1255">
            <v>267.5</v>
          </cell>
        </row>
        <row r="1256">
          <cell r="C1256">
            <v>7100.01</v>
          </cell>
          <cell r="E1256">
            <v>16</v>
          </cell>
        </row>
        <row r="1257">
          <cell r="C1257">
            <v>59531.33</v>
          </cell>
          <cell r="E1257">
            <v>188.6</v>
          </cell>
        </row>
        <row r="1258">
          <cell r="C1258">
            <v>67107</v>
          </cell>
          <cell r="E1258">
            <v>65</v>
          </cell>
        </row>
        <row r="1259">
          <cell r="C1259">
            <v>104512</v>
          </cell>
          <cell r="E1259">
            <v>606.52</v>
          </cell>
        </row>
        <row r="1260">
          <cell r="C1260">
            <v>12625932.5</v>
          </cell>
          <cell r="E1260">
            <v>101336.94</v>
          </cell>
        </row>
        <row r="1261">
          <cell r="C1261">
            <v>3543269.8</v>
          </cell>
          <cell r="E1261">
            <v>25222.7</v>
          </cell>
        </row>
        <row r="1262">
          <cell r="C1262">
            <v>9831650</v>
          </cell>
          <cell r="E1262">
            <v>92745</v>
          </cell>
        </row>
        <row r="1263">
          <cell r="C1263">
            <v>491000</v>
          </cell>
          <cell r="E1263">
            <v>2743</v>
          </cell>
        </row>
        <row r="1264">
          <cell r="C1264">
            <v>28585</v>
          </cell>
          <cell r="E1264">
            <v>149</v>
          </cell>
        </row>
        <row r="1265">
          <cell r="C1265">
            <v>6011009</v>
          </cell>
          <cell r="E1265">
            <v>33394.980000000003</v>
          </cell>
        </row>
        <row r="1266">
          <cell r="C1266">
            <v>2474935.04</v>
          </cell>
          <cell r="E1266">
            <v>13566.8</v>
          </cell>
        </row>
        <row r="1267">
          <cell r="C1267">
            <v>393609.82</v>
          </cell>
          <cell r="E1267">
            <v>2323</v>
          </cell>
        </row>
        <row r="1268">
          <cell r="C1268">
            <v>462460</v>
          </cell>
          <cell r="E1268">
            <v>3205.18</v>
          </cell>
        </row>
        <row r="1269">
          <cell r="C1269">
            <v>152000</v>
          </cell>
          <cell r="E1269">
            <v>1075</v>
          </cell>
        </row>
        <row r="1270">
          <cell r="C1270">
            <v>94050</v>
          </cell>
          <cell r="E1270">
            <v>674</v>
          </cell>
        </row>
        <row r="1271">
          <cell r="C1271">
            <v>416850</v>
          </cell>
          <cell r="E1271">
            <v>2933</v>
          </cell>
        </row>
        <row r="1272">
          <cell r="C1272">
            <v>7599010.5</v>
          </cell>
          <cell r="E1272">
            <v>50518.68</v>
          </cell>
        </row>
        <row r="1273">
          <cell r="C1273">
            <v>3000</v>
          </cell>
          <cell r="E1273">
            <v>18</v>
          </cell>
        </row>
        <row r="1274">
          <cell r="C1274">
            <v>175854</v>
          </cell>
          <cell r="E1274">
            <v>307.39999999999998</v>
          </cell>
        </row>
        <row r="1275">
          <cell r="C1275">
            <v>329136</v>
          </cell>
          <cell r="E1275">
            <v>4021.5</v>
          </cell>
        </row>
        <row r="1276">
          <cell r="C1276">
            <v>686433</v>
          </cell>
          <cell r="E1276">
            <v>2000</v>
          </cell>
        </row>
        <row r="1277">
          <cell r="C1277">
            <v>306146.15999999997</v>
          </cell>
          <cell r="E1277">
            <v>1358.29</v>
          </cell>
        </row>
        <row r="1278">
          <cell r="C1278">
            <v>50740</v>
          </cell>
          <cell r="E1278">
            <v>392</v>
          </cell>
        </row>
        <row r="1279">
          <cell r="C1279">
            <v>384870.67</v>
          </cell>
          <cell r="E1279">
            <v>386.9</v>
          </cell>
        </row>
        <row r="1280">
          <cell r="C1280">
            <v>17804961</v>
          </cell>
          <cell r="E1280">
            <v>56000</v>
          </cell>
        </row>
        <row r="1281">
          <cell r="C1281">
            <v>342740</v>
          </cell>
          <cell r="E1281">
            <v>200</v>
          </cell>
        </row>
        <row r="1282">
          <cell r="C1282">
            <v>7403.95</v>
          </cell>
          <cell r="E1282">
            <v>14.02</v>
          </cell>
        </row>
        <row r="1283">
          <cell r="C1283">
            <v>59394.67</v>
          </cell>
          <cell r="E1283">
            <v>250</v>
          </cell>
        </row>
        <row r="1284">
          <cell r="C1284">
            <v>164879.5</v>
          </cell>
          <cell r="E1284">
            <v>172.1</v>
          </cell>
        </row>
        <row r="1285">
          <cell r="C1285">
            <v>3822186.76</v>
          </cell>
          <cell r="E1285">
            <v>11527.09</v>
          </cell>
        </row>
        <row r="1286">
          <cell r="C1286">
            <v>373000</v>
          </cell>
          <cell r="E1286">
            <v>3180</v>
          </cell>
        </row>
        <row r="1287">
          <cell r="C1287">
            <v>200000</v>
          </cell>
          <cell r="E1287">
            <v>13000</v>
          </cell>
        </row>
        <row r="1288">
          <cell r="C1288">
            <v>3010.5</v>
          </cell>
          <cell r="E1288">
            <v>6</v>
          </cell>
        </row>
        <row r="1289">
          <cell r="C1289">
            <v>1864.95</v>
          </cell>
          <cell r="E1289">
            <v>2.5</v>
          </cell>
        </row>
        <row r="1290">
          <cell r="C1290">
            <v>18701.98</v>
          </cell>
          <cell r="E1290">
            <v>30.8</v>
          </cell>
        </row>
        <row r="1291">
          <cell r="C1291">
            <v>804070.68</v>
          </cell>
          <cell r="E1291">
            <v>1388.769</v>
          </cell>
        </row>
        <row r="1292">
          <cell r="C1292">
            <v>57478</v>
          </cell>
          <cell r="E1292">
            <v>94.41</v>
          </cell>
        </row>
        <row r="1293">
          <cell r="C1293">
            <v>214654.76</v>
          </cell>
          <cell r="E1293">
            <v>329.66800000000001</v>
          </cell>
        </row>
        <row r="1294">
          <cell r="C1294">
            <v>5978.23</v>
          </cell>
          <cell r="E1294">
            <v>10.14</v>
          </cell>
        </row>
        <row r="1295">
          <cell r="C1295">
            <v>11511.54</v>
          </cell>
          <cell r="E1295">
            <v>12.6</v>
          </cell>
        </row>
        <row r="1296">
          <cell r="C1296">
            <v>965.19</v>
          </cell>
          <cell r="E1296">
            <v>2.54</v>
          </cell>
        </row>
        <row r="1297">
          <cell r="C1297">
            <v>22232</v>
          </cell>
          <cell r="E1297">
            <v>96</v>
          </cell>
        </row>
        <row r="1298">
          <cell r="C1298">
            <v>209066.62</v>
          </cell>
          <cell r="E1298">
            <v>640.54999999999995</v>
          </cell>
        </row>
        <row r="1299">
          <cell r="C1299">
            <v>744504.44</v>
          </cell>
          <cell r="E1299">
            <v>1238.8900000000001</v>
          </cell>
        </row>
        <row r="1300">
          <cell r="C1300">
            <v>645468.80000000005</v>
          </cell>
          <cell r="E1300">
            <v>1703.4</v>
          </cell>
        </row>
        <row r="1301">
          <cell r="C1301">
            <v>79353.850000000006</v>
          </cell>
          <cell r="E1301">
            <v>111.57</v>
          </cell>
        </row>
        <row r="1302">
          <cell r="C1302">
            <v>25987.5</v>
          </cell>
          <cell r="E1302">
            <v>3</v>
          </cell>
        </row>
        <row r="1303">
          <cell r="C1303">
            <v>175729.17</v>
          </cell>
          <cell r="E1303">
            <v>155.97</v>
          </cell>
        </row>
        <row r="1304">
          <cell r="C1304">
            <v>80000</v>
          </cell>
          <cell r="E1304">
            <v>1200</v>
          </cell>
        </row>
        <row r="1305">
          <cell r="C1305">
            <v>152484</v>
          </cell>
          <cell r="E1305">
            <v>200</v>
          </cell>
        </row>
        <row r="1306">
          <cell r="C1306">
            <v>103193.75</v>
          </cell>
          <cell r="E1306">
            <v>154.5</v>
          </cell>
        </row>
        <row r="1307">
          <cell r="C1307">
            <v>2408830.61</v>
          </cell>
          <cell r="E1307">
            <v>850</v>
          </cell>
        </row>
        <row r="1308">
          <cell r="C1308">
            <v>7260</v>
          </cell>
          <cell r="E1308">
            <v>60</v>
          </cell>
        </row>
        <row r="1309">
          <cell r="C1309">
            <v>1566550.4</v>
          </cell>
          <cell r="E1309">
            <v>24500</v>
          </cell>
        </row>
        <row r="1310">
          <cell r="C1310">
            <v>3381000</v>
          </cell>
          <cell r="E1310">
            <v>72584</v>
          </cell>
        </row>
        <row r="1311">
          <cell r="C1311">
            <v>7000</v>
          </cell>
          <cell r="E1311">
            <v>52</v>
          </cell>
        </row>
        <row r="1312">
          <cell r="C1312">
            <v>420</v>
          </cell>
          <cell r="E1312">
            <v>4</v>
          </cell>
        </row>
        <row r="1313">
          <cell r="C1313">
            <v>10384</v>
          </cell>
          <cell r="E1313">
            <v>20</v>
          </cell>
        </row>
        <row r="1314">
          <cell r="C1314">
            <v>164753.04999999999</v>
          </cell>
          <cell r="E1314">
            <v>1755.58</v>
          </cell>
        </row>
        <row r="1315">
          <cell r="C1315">
            <v>97300</v>
          </cell>
          <cell r="E1315">
            <v>970</v>
          </cell>
        </row>
        <row r="1316">
          <cell r="C1316">
            <v>61237.24</v>
          </cell>
          <cell r="E1316">
            <v>434.88</v>
          </cell>
        </row>
        <row r="1317">
          <cell r="C1317">
            <v>1477498.07</v>
          </cell>
          <cell r="E1317">
            <v>3867.26</v>
          </cell>
        </row>
        <row r="1318">
          <cell r="C1318">
            <v>173250.15</v>
          </cell>
          <cell r="E1318">
            <v>108.15</v>
          </cell>
        </row>
        <row r="1319">
          <cell r="C1319">
            <v>30238.560000000001</v>
          </cell>
          <cell r="E1319">
            <v>145</v>
          </cell>
        </row>
        <row r="1320">
          <cell r="C1320">
            <v>395732.78</v>
          </cell>
          <cell r="E1320">
            <v>1408.78</v>
          </cell>
        </row>
        <row r="1321">
          <cell r="C1321">
            <v>36000</v>
          </cell>
          <cell r="E1321">
            <v>500</v>
          </cell>
        </row>
        <row r="1322">
          <cell r="C1322">
            <v>236752.48</v>
          </cell>
          <cell r="E1322">
            <v>1148.25</v>
          </cell>
        </row>
        <row r="1323">
          <cell r="C1323">
            <v>115376.34</v>
          </cell>
          <cell r="E1323">
            <v>263</v>
          </cell>
        </row>
        <row r="1324">
          <cell r="C1324">
            <v>92730.75</v>
          </cell>
          <cell r="E1324">
            <v>378.4</v>
          </cell>
        </row>
        <row r="1325">
          <cell r="C1325">
            <v>150000</v>
          </cell>
          <cell r="E1325">
            <v>3960</v>
          </cell>
        </row>
        <row r="1326">
          <cell r="C1326">
            <v>181500</v>
          </cell>
          <cell r="E1326">
            <v>1810</v>
          </cell>
        </row>
        <row r="1327">
          <cell r="C1327">
            <v>345000</v>
          </cell>
          <cell r="E1327">
            <v>13700</v>
          </cell>
        </row>
        <row r="1328">
          <cell r="C1328">
            <v>1727102.34</v>
          </cell>
          <cell r="E1328">
            <v>18726.599999999999</v>
          </cell>
        </row>
        <row r="1329">
          <cell r="C1329">
            <v>401000</v>
          </cell>
          <cell r="E1329">
            <v>5130</v>
          </cell>
        </row>
        <row r="1330">
          <cell r="C1330">
            <v>607322</v>
          </cell>
          <cell r="E1330">
            <v>4161</v>
          </cell>
        </row>
        <row r="1331">
          <cell r="C1331">
            <v>17979.66</v>
          </cell>
          <cell r="E1331">
            <v>147</v>
          </cell>
        </row>
        <row r="1332">
          <cell r="C1332">
            <v>400000</v>
          </cell>
          <cell r="E1332">
            <v>6000</v>
          </cell>
        </row>
        <row r="1333">
          <cell r="C1333">
            <v>450000</v>
          </cell>
          <cell r="E1333">
            <v>11000</v>
          </cell>
        </row>
        <row r="1334">
          <cell r="C1334">
            <v>445900</v>
          </cell>
          <cell r="E1334">
            <v>2115</v>
          </cell>
        </row>
        <row r="1335">
          <cell r="C1335">
            <v>33690816.710000001</v>
          </cell>
          <cell r="E1335">
            <v>226380</v>
          </cell>
        </row>
        <row r="1336">
          <cell r="C1336">
            <v>30786743.219999999</v>
          </cell>
          <cell r="E1336">
            <v>128600</v>
          </cell>
        </row>
        <row r="1337">
          <cell r="C1337">
            <v>8203671.0300000003</v>
          </cell>
          <cell r="E1337">
            <v>46560</v>
          </cell>
        </row>
        <row r="1338">
          <cell r="C1338">
            <v>350000</v>
          </cell>
          <cell r="E1338">
            <v>3500</v>
          </cell>
        </row>
        <row r="1339">
          <cell r="C1339">
            <v>11706394.74</v>
          </cell>
          <cell r="E1339">
            <v>115450</v>
          </cell>
        </row>
        <row r="1340">
          <cell r="C1340">
            <v>388080548.38999999</v>
          </cell>
          <cell r="E1340">
            <v>2586519</v>
          </cell>
        </row>
        <row r="1341">
          <cell r="C1341">
            <v>204000</v>
          </cell>
          <cell r="E1341">
            <v>10335</v>
          </cell>
        </row>
        <row r="1342">
          <cell r="C1342">
            <v>38484.699999999997</v>
          </cell>
          <cell r="E1342">
            <v>250.5</v>
          </cell>
        </row>
        <row r="1343">
          <cell r="C1343">
            <v>49205688.100000001</v>
          </cell>
          <cell r="E1343">
            <v>118205</v>
          </cell>
        </row>
        <row r="1344">
          <cell r="C1344">
            <v>6153.25</v>
          </cell>
          <cell r="E1344">
            <v>0.8</v>
          </cell>
        </row>
        <row r="1345">
          <cell r="C1345">
            <v>542578.29</v>
          </cell>
          <cell r="E1345">
            <v>21.151</v>
          </cell>
        </row>
        <row r="1346">
          <cell r="C1346">
            <v>20000</v>
          </cell>
          <cell r="E1346">
            <v>1100</v>
          </cell>
        </row>
        <row r="1347">
          <cell r="C1347">
            <v>228.33</v>
          </cell>
          <cell r="E1347">
            <v>1.175</v>
          </cell>
        </row>
        <row r="1348">
          <cell r="C1348">
            <v>1161103.79</v>
          </cell>
          <cell r="E1348">
            <v>14506.57</v>
          </cell>
        </row>
        <row r="1349">
          <cell r="C1349">
            <v>467900</v>
          </cell>
          <cell r="E1349">
            <v>4730</v>
          </cell>
        </row>
        <row r="1350">
          <cell r="C1350">
            <v>6539944.5099999998</v>
          </cell>
          <cell r="E1350">
            <v>55816</v>
          </cell>
        </row>
        <row r="1351">
          <cell r="C1351">
            <v>10797827.84</v>
          </cell>
          <cell r="E1351">
            <v>194452.1</v>
          </cell>
        </row>
        <row r="1352">
          <cell r="C1352">
            <v>165000</v>
          </cell>
          <cell r="E1352">
            <v>1600</v>
          </cell>
        </row>
        <row r="1353">
          <cell r="C1353">
            <v>25000</v>
          </cell>
          <cell r="E1353">
            <v>140</v>
          </cell>
        </row>
        <row r="1354">
          <cell r="C1354">
            <v>475000</v>
          </cell>
          <cell r="E1354">
            <v>1000</v>
          </cell>
        </row>
        <row r="1355">
          <cell r="C1355">
            <v>7122557.5300000003</v>
          </cell>
          <cell r="E1355">
            <v>95643.796000000002</v>
          </cell>
        </row>
        <row r="1356">
          <cell r="C1356">
            <v>400000</v>
          </cell>
          <cell r="E1356">
            <v>550</v>
          </cell>
        </row>
        <row r="1357">
          <cell r="C1357">
            <v>56483</v>
          </cell>
          <cell r="E1357">
            <v>772.8</v>
          </cell>
        </row>
        <row r="1358">
          <cell r="C1358">
            <v>1267962.76</v>
          </cell>
          <cell r="E1358">
            <v>3660</v>
          </cell>
        </row>
        <row r="1359">
          <cell r="C1359">
            <v>15811000</v>
          </cell>
          <cell r="E1359">
            <v>73800</v>
          </cell>
        </row>
        <row r="1360">
          <cell r="C1360">
            <v>9503868</v>
          </cell>
          <cell r="E1360">
            <v>63050</v>
          </cell>
        </row>
        <row r="1361">
          <cell r="C1361">
            <v>150000</v>
          </cell>
          <cell r="E1361">
            <v>1400</v>
          </cell>
        </row>
        <row r="1362">
          <cell r="C1362">
            <v>428000</v>
          </cell>
          <cell r="E1362">
            <v>1000</v>
          </cell>
        </row>
        <row r="1363">
          <cell r="C1363">
            <v>5096428.24</v>
          </cell>
          <cell r="E1363">
            <v>17000</v>
          </cell>
        </row>
        <row r="1364">
          <cell r="C1364">
            <v>4876000</v>
          </cell>
          <cell r="E1364">
            <v>8800</v>
          </cell>
        </row>
        <row r="1365">
          <cell r="C1365">
            <v>427632.69</v>
          </cell>
          <cell r="E1365">
            <v>508.89600000000002</v>
          </cell>
        </row>
        <row r="1366">
          <cell r="C1366">
            <v>759837</v>
          </cell>
          <cell r="E1366">
            <v>10630</v>
          </cell>
        </row>
        <row r="1367">
          <cell r="C1367">
            <v>3000144.11</v>
          </cell>
          <cell r="E1367">
            <v>2244</v>
          </cell>
        </row>
        <row r="1368">
          <cell r="C1368">
            <v>867200</v>
          </cell>
          <cell r="E1368">
            <v>3900</v>
          </cell>
        </row>
        <row r="1369">
          <cell r="C1369">
            <v>1846</v>
          </cell>
          <cell r="E1369">
            <v>20</v>
          </cell>
        </row>
        <row r="1370">
          <cell r="C1370">
            <v>333058</v>
          </cell>
          <cell r="E1370">
            <v>4565.8</v>
          </cell>
        </row>
        <row r="1371">
          <cell r="C1371">
            <v>12061.25</v>
          </cell>
          <cell r="E1371">
            <v>80</v>
          </cell>
        </row>
        <row r="1372">
          <cell r="C1372">
            <v>604405</v>
          </cell>
          <cell r="E1372">
            <v>249.9</v>
          </cell>
        </row>
        <row r="1373">
          <cell r="C1373">
            <v>206078.25</v>
          </cell>
          <cell r="E1373">
            <v>331.2</v>
          </cell>
        </row>
        <row r="1374">
          <cell r="C1374">
            <v>3500</v>
          </cell>
          <cell r="E1374">
            <v>10</v>
          </cell>
        </row>
        <row r="1375">
          <cell r="C1375">
            <v>3822.43</v>
          </cell>
          <cell r="E1375">
            <v>5.5</v>
          </cell>
        </row>
        <row r="1376">
          <cell r="C1376">
            <v>27106.89</v>
          </cell>
          <cell r="E1376">
            <v>20</v>
          </cell>
        </row>
        <row r="1377">
          <cell r="C1377">
            <v>245310</v>
          </cell>
          <cell r="E1377">
            <v>300</v>
          </cell>
        </row>
        <row r="1378">
          <cell r="C1378">
            <v>5305.61</v>
          </cell>
          <cell r="E1378">
            <v>3</v>
          </cell>
        </row>
        <row r="1379">
          <cell r="C1379">
            <v>15000</v>
          </cell>
          <cell r="E1379">
            <v>5</v>
          </cell>
        </row>
        <row r="1380">
          <cell r="C1380">
            <v>4972.5</v>
          </cell>
          <cell r="E1380">
            <v>24</v>
          </cell>
        </row>
        <row r="1381">
          <cell r="C1381">
            <v>475262.34</v>
          </cell>
          <cell r="E1381">
            <v>225.8</v>
          </cell>
        </row>
        <row r="1382">
          <cell r="C1382">
            <v>8944305</v>
          </cell>
          <cell r="E1382">
            <v>43427.6</v>
          </cell>
        </row>
        <row r="1383">
          <cell r="C1383">
            <v>2917726.18</v>
          </cell>
          <cell r="E1383">
            <v>18827.2</v>
          </cell>
        </row>
        <row r="1384">
          <cell r="C1384">
            <v>20797533.809999999</v>
          </cell>
          <cell r="E1384">
            <v>144493.28</v>
          </cell>
        </row>
        <row r="1385">
          <cell r="C1385">
            <v>12600</v>
          </cell>
          <cell r="E1385">
            <v>346.5</v>
          </cell>
        </row>
        <row r="1386">
          <cell r="C1386">
            <v>113189</v>
          </cell>
          <cell r="E1386">
            <v>357</v>
          </cell>
        </row>
        <row r="1387">
          <cell r="C1387">
            <v>9661671</v>
          </cell>
          <cell r="E1387">
            <v>60749.5</v>
          </cell>
        </row>
        <row r="1388">
          <cell r="C1388">
            <v>20619.75</v>
          </cell>
          <cell r="E1388">
            <v>149</v>
          </cell>
        </row>
        <row r="1389">
          <cell r="C1389">
            <v>35590.519999999997</v>
          </cell>
          <cell r="E1389">
            <v>89</v>
          </cell>
        </row>
        <row r="1390">
          <cell r="C1390">
            <v>8000</v>
          </cell>
          <cell r="E1390">
            <v>30</v>
          </cell>
        </row>
        <row r="1391">
          <cell r="C1391">
            <v>142105.25</v>
          </cell>
          <cell r="E1391">
            <v>50</v>
          </cell>
        </row>
        <row r="1392">
          <cell r="C1392">
            <v>26745.94</v>
          </cell>
          <cell r="E1392">
            <v>2</v>
          </cell>
        </row>
        <row r="1393">
          <cell r="C1393">
            <v>402575.68</v>
          </cell>
          <cell r="E1393">
            <v>1012.2</v>
          </cell>
        </row>
        <row r="1394">
          <cell r="C1394">
            <v>131829.84</v>
          </cell>
          <cell r="E1394">
            <v>4268.28</v>
          </cell>
        </row>
        <row r="1395">
          <cell r="C1395">
            <v>8373.9</v>
          </cell>
          <cell r="E1395">
            <v>1</v>
          </cell>
        </row>
        <row r="1396">
          <cell r="C1396">
            <v>12292</v>
          </cell>
          <cell r="E1396">
            <v>15.6</v>
          </cell>
        </row>
        <row r="1397">
          <cell r="C1397">
            <v>30000</v>
          </cell>
          <cell r="E1397">
            <v>720</v>
          </cell>
        </row>
        <row r="1398">
          <cell r="C1398">
            <v>3950</v>
          </cell>
          <cell r="E1398">
            <v>20</v>
          </cell>
        </row>
        <row r="1399">
          <cell r="C1399">
            <v>381.24</v>
          </cell>
          <cell r="E1399">
            <v>0.84</v>
          </cell>
        </row>
        <row r="1400">
          <cell r="C1400">
            <v>29218</v>
          </cell>
          <cell r="E1400">
            <v>16</v>
          </cell>
        </row>
        <row r="1401">
          <cell r="C1401">
            <v>453000.45</v>
          </cell>
          <cell r="E1401">
            <v>25</v>
          </cell>
        </row>
        <row r="1402">
          <cell r="C1402">
            <v>173930.92</v>
          </cell>
          <cell r="E1402">
            <v>135.1</v>
          </cell>
        </row>
        <row r="1403">
          <cell r="C1403">
            <v>57000</v>
          </cell>
          <cell r="E1403">
            <v>705</v>
          </cell>
        </row>
        <row r="1404">
          <cell r="C1404">
            <v>20000</v>
          </cell>
          <cell r="E1404">
            <v>2151</v>
          </cell>
        </row>
        <row r="1405">
          <cell r="C1405">
            <v>20650</v>
          </cell>
          <cell r="E1405">
            <v>124</v>
          </cell>
        </row>
        <row r="1406">
          <cell r="C1406">
            <v>198624.5</v>
          </cell>
          <cell r="E1406">
            <v>335.7</v>
          </cell>
        </row>
        <row r="1407">
          <cell r="C1407">
            <v>20000</v>
          </cell>
          <cell r="E1407">
            <v>200</v>
          </cell>
        </row>
        <row r="1408">
          <cell r="C1408">
            <v>158195</v>
          </cell>
          <cell r="E1408">
            <v>598</v>
          </cell>
        </row>
        <row r="1409">
          <cell r="C1409">
            <v>548.13</v>
          </cell>
          <cell r="E1409">
            <v>13.12</v>
          </cell>
        </row>
        <row r="1410">
          <cell r="C1410">
            <v>200571.9</v>
          </cell>
          <cell r="E1410">
            <v>705.55</v>
          </cell>
        </row>
        <row r="1411">
          <cell r="C1411">
            <v>20700.02</v>
          </cell>
          <cell r="E1411">
            <v>121.6</v>
          </cell>
        </row>
        <row r="1412">
          <cell r="C1412">
            <v>50268.75</v>
          </cell>
          <cell r="E1412">
            <v>69.900000000000006</v>
          </cell>
        </row>
        <row r="1413">
          <cell r="C1413">
            <v>161164.96</v>
          </cell>
          <cell r="E1413">
            <v>884.48</v>
          </cell>
        </row>
        <row r="1414">
          <cell r="C1414">
            <v>2803.75</v>
          </cell>
          <cell r="E1414">
            <v>2.5</v>
          </cell>
        </row>
        <row r="1415">
          <cell r="C1415">
            <v>122614.47</v>
          </cell>
          <cell r="E1415">
            <v>488.64</v>
          </cell>
        </row>
        <row r="1416">
          <cell r="C1416">
            <v>30113.45</v>
          </cell>
          <cell r="E1416">
            <v>26.5</v>
          </cell>
        </row>
        <row r="1417">
          <cell r="C1417">
            <v>496691.75</v>
          </cell>
          <cell r="E1417">
            <v>79.8</v>
          </cell>
        </row>
        <row r="1418">
          <cell r="C1418">
            <v>492972.25</v>
          </cell>
          <cell r="E1418">
            <v>106.2</v>
          </cell>
        </row>
        <row r="1419">
          <cell r="C1419">
            <v>5636424.5</v>
          </cell>
          <cell r="E1419">
            <v>686.15</v>
          </cell>
        </row>
        <row r="1420">
          <cell r="C1420">
            <v>135253</v>
          </cell>
          <cell r="E1420">
            <v>9.6</v>
          </cell>
        </row>
        <row r="1421">
          <cell r="C1421">
            <v>440635</v>
          </cell>
          <cell r="E1421">
            <v>133.52000000000001</v>
          </cell>
        </row>
        <row r="1422">
          <cell r="C1422">
            <v>132400</v>
          </cell>
          <cell r="E1422">
            <v>53</v>
          </cell>
        </row>
        <row r="1423">
          <cell r="C1423">
            <v>700045.5</v>
          </cell>
          <cell r="E1423">
            <v>741.67</v>
          </cell>
        </row>
        <row r="1424">
          <cell r="C1424">
            <v>1535.5</v>
          </cell>
          <cell r="E1424">
            <v>1.08</v>
          </cell>
        </row>
        <row r="1425">
          <cell r="C1425">
            <v>1275</v>
          </cell>
          <cell r="E1425">
            <v>3.12</v>
          </cell>
        </row>
        <row r="1426">
          <cell r="C1426">
            <v>883192.75</v>
          </cell>
          <cell r="E1426">
            <v>308.17</v>
          </cell>
        </row>
        <row r="1427">
          <cell r="C1427">
            <v>185258</v>
          </cell>
          <cell r="E1427">
            <v>41.4</v>
          </cell>
        </row>
        <row r="1428">
          <cell r="C1428">
            <v>670322.25</v>
          </cell>
          <cell r="E1428">
            <v>487.45</v>
          </cell>
        </row>
        <row r="1429">
          <cell r="C1429">
            <v>173054.75</v>
          </cell>
          <cell r="E1429">
            <v>295.5</v>
          </cell>
        </row>
        <row r="1430">
          <cell r="C1430">
            <v>31400</v>
          </cell>
          <cell r="E1430">
            <v>40</v>
          </cell>
        </row>
        <row r="1431">
          <cell r="C1431">
            <v>142210</v>
          </cell>
          <cell r="E1431">
            <v>160</v>
          </cell>
        </row>
        <row r="1432">
          <cell r="C1432">
            <v>82861</v>
          </cell>
          <cell r="E1432">
            <v>78.849999999999994</v>
          </cell>
        </row>
        <row r="1433">
          <cell r="C1433">
            <v>193666.46</v>
          </cell>
          <cell r="E1433">
            <v>500</v>
          </cell>
        </row>
        <row r="1434">
          <cell r="C1434">
            <v>360000</v>
          </cell>
          <cell r="E1434">
            <v>5700</v>
          </cell>
        </row>
        <row r="1435">
          <cell r="C1435">
            <v>980000</v>
          </cell>
          <cell r="E1435">
            <v>74900</v>
          </cell>
        </row>
        <row r="1436">
          <cell r="C1436">
            <v>600000</v>
          </cell>
          <cell r="E1436">
            <v>17500</v>
          </cell>
        </row>
        <row r="1437">
          <cell r="C1437">
            <v>580999.37</v>
          </cell>
          <cell r="E1437">
            <v>2000</v>
          </cell>
        </row>
        <row r="1438">
          <cell r="C1438">
            <v>613560</v>
          </cell>
          <cell r="E1438">
            <v>21270</v>
          </cell>
        </row>
        <row r="1439">
          <cell r="C1439">
            <v>114743.96</v>
          </cell>
          <cell r="E1439">
            <v>1240</v>
          </cell>
        </row>
        <row r="1440">
          <cell r="C1440">
            <v>1779.08</v>
          </cell>
          <cell r="E1440">
            <v>1.1000000000000001</v>
          </cell>
        </row>
        <row r="1441">
          <cell r="C1441">
            <v>149830</v>
          </cell>
          <cell r="E1441">
            <v>710</v>
          </cell>
        </row>
        <row r="1442">
          <cell r="C1442">
            <v>133955.5</v>
          </cell>
          <cell r="E1442">
            <v>3204.2</v>
          </cell>
        </row>
        <row r="1443">
          <cell r="C1443">
            <v>112350</v>
          </cell>
          <cell r="E1443">
            <v>410.25</v>
          </cell>
        </row>
        <row r="1444">
          <cell r="C1444">
            <v>730728.14</v>
          </cell>
          <cell r="E1444">
            <v>4350</v>
          </cell>
        </row>
        <row r="1445">
          <cell r="C1445">
            <v>270800</v>
          </cell>
          <cell r="E1445">
            <v>418</v>
          </cell>
        </row>
        <row r="1446">
          <cell r="C1446">
            <v>378588.86</v>
          </cell>
          <cell r="E1446">
            <v>174.98699999999999</v>
          </cell>
        </row>
        <row r="1447">
          <cell r="C1447">
            <v>353000</v>
          </cell>
          <cell r="E1447">
            <v>12990</v>
          </cell>
        </row>
        <row r="1448">
          <cell r="C1448">
            <v>6693.07</v>
          </cell>
          <cell r="E1448">
            <v>16.489999999999998</v>
          </cell>
        </row>
        <row r="1449">
          <cell r="C1449">
            <v>2038740.45</v>
          </cell>
          <cell r="E1449">
            <v>4950.28</v>
          </cell>
        </row>
        <row r="1450">
          <cell r="C1450">
            <v>30762.3</v>
          </cell>
          <cell r="E1450">
            <v>172</v>
          </cell>
        </row>
        <row r="1451">
          <cell r="C1451">
            <v>3177223.92</v>
          </cell>
          <cell r="E1451">
            <v>10426.61</v>
          </cell>
        </row>
        <row r="1452">
          <cell r="C1452">
            <v>332233.15999999997</v>
          </cell>
          <cell r="E1452">
            <v>508.52</v>
          </cell>
        </row>
        <row r="1453">
          <cell r="C1453">
            <v>88767.35</v>
          </cell>
          <cell r="E1453">
            <v>157.37</v>
          </cell>
        </row>
        <row r="1454">
          <cell r="C1454">
            <v>25343.65</v>
          </cell>
          <cell r="E1454">
            <v>16.36</v>
          </cell>
        </row>
        <row r="1455">
          <cell r="C1455">
            <v>254800</v>
          </cell>
          <cell r="E1455">
            <v>101.8</v>
          </cell>
        </row>
        <row r="1456">
          <cell r="C1456">
            <v>43397.85</v>
          </cell>
          <cell r="E1456">
            <v>73.944000000000003</v>
          </cell>
        </row>
        <row r="1457">
          <cell r="C1457">
            <v>789268.02</v>
          </cell>
          <cell r="E1457">
            <v>2089.35</v>
          </cell>
        </row>
        <row r="1458">
          <cell r="C1458">
            <v>834899.92</v>
          </cell>
          <cell r="E1458">
            <v>6405.12</v>
          </cell>
        </row>
        <row r="1459">
          <cell r="C1459">
            <v>3205.18</v>
          </cell>
          <cell r="E1459">
            <v>60.927</v>
          </cell>
        </row>
        <row r="1460">
          <cell r="C1460">
            <v>220331.54</v>
          </cell>
          <cell r="E1460">
            <v>1357.4359999999999</v>
          </cell>
        </row>
        <row r="1461">
          <cell r="C1461">
            <v>64600</v>
          </cell>
          <cell r="E1461">
            <v>96</v>
          </cell>
        </row>
        <row r="1462">
          <cell r="C1462">
            <v>40574.14</v>
          </cell>
          <cell r="E1462">
            <v>280</v>
          </cell>
        </row>
        <row r="1463">
          <cell r="C1463">
            <v>11164.87</v>
          </cell>
          <cell r="E1463">
            <v>102.20699999999999</v>
          </cell>
        </row>
        <row r="1464">
          <cell r="C1464">
            <v>4350</v>
          </cell>
          <cell r="E1464">
            <v>0.38</v>
          </cell>
        </row>
        <row r="1465">
          <cell r="C1465">
            <v>633447.21</v>
          </cell>
          <cell r="E1465">
            <v>1853.624</v>
          </cell>
        </row>
        <row r="1466">
          <cell r="C1466">
            <v>30460.49</v>
          </cell>
          <cell r="E1466">
            <v>14.81</v>
          </cell>
        </row>
        <row r="1467">
          <cell r="C1467">
            <v>1276415.04</v>
          </cell>
          <cell r="E1467">
            <v>2646.152</v>
          </cell>
        </row>
        <row r="1468">
          <cell r="C1468">
            <v>12572.1</v>
          </cell>
          <cell r="E1468">
            <v>15.3</v>
          </cell>
        </row>
        <row r="1469">
          <cell r="C1469">
            <v>114845.1</v>
          </cell>
          <cell r="E1469">
            <v>24.965</v>
          </cell>
        </row>
        <row r="1470">
          <cell r="C1470">
            <v>1057167.17</v>
          </cell>
          <cell r="E1470">
            <v>1515.45</v>
          </cell>
        </row>
        <row r="1471">
          <cell r="C1471">
            <v>33.549999999999997</v>
          </cell>
          <cell r="E1471">
            <v>0.01</v>
          </cell>
        </row>
        <row r="1472">
          <cell r="C1472">
            <v>27020.36</v>
          </cell>
          <cell r="E1472">
            <v>55.39</v>
          </cell>
        </row>
        <row r="1473">
          <cell r="C1473">
            <v>10660</v>
          </cell>
          <cell r="E1473">
            <v>21.24</v>
          </cell>
        </row>
        <row r="1474">
          <cell r="C1474">
            <v>925113.61</v>
          </cell>
          <cell r="E1474">
            <v>2199.1289999999999</v>
          </cell>
        </row>
        <row r="1475">
          <cell r="C1475">
            <v>448</v>
          </cell>
          <cell r="E1475">
            <v>7.3999999999999996E-2</v>
          </cell>
        </row>
        <row r="1476">
          <cell r="C1476">
            <v>49888.03</v>
          </cell>
          <cell r="E1476">
            <v>22.655000000000001</v>
          </cell>
        </row>
        <row r="1477">
          <cell r="C1477">
            <v>1010721.21</v>
          </cell>
          <cell r="E1477">
            <v>1432.614</v>
          </cell>
        </row>
        <row r="1478">
          <cell r="C1478">
            <v>665663.9</v>
          </cell>
          <cell r="E1478">
            <v>426.85199999999998</v>
          </cell>
        </row>
        <row r="1479">
          <cell r="C1479">
            <v>273070.44</v>
          </cell>
          <cell r="E1479">
            <v>854.25699999999995</v>
          </cell>
        </row>
        <row r="1480">
          <cell r="C1480">
            <v>18679.689999999999</v>
          </cell>
          <cell r="E1480">
            <v>36.799999999999997</v>
          </cell>
        </row>
        <row r="1481">
          <cell r="C1481">
            <v>275224.56</v>
          </cell>
          <cell r="E1481">
            <v>21.895</v>
          </cell>
        </row>
        <row r="1482">
          <cell r="C1482">
            <v>295443.34999999998</v>
          </cell>
          <cell r="E1482">
            <v>726.99</v>
          </cell>
        </row>
        <row r="1483">
          <cell r="C1483">
            <v>958140.45</v>
          </cell>
          <cell r="E1483">
            <v>750.43499999999995</v>
          </cell>
        </row>
        <row r="1484">
          <cell r="C1484">
            <v>29360.7</v>
          </cell>
          <cell r="E1484">
            <v>24</v>
          </cell>
        </row>
        <row r="1485">
          <cell r="C1485">
            <v>48246.62</v>
          </cell>
          <cell r="E1485">
            <v>15.85</v>
          </cell>
        </row>
        <row r="1486">
          <cell r="C1486">
            <v>99354.31</v>
          </cell>
          <cell r="E1486">
            <v>2573.19</v>
          </cell>
        </row>
        <row r="1487">
          <cell r="C1487">
            <v>588344.05000000005</v>
          </cell>
          <cell r="E1487">
            <v>192.785</v>
          </cell>
        </row>
        <row r="1488">
          <cell r="C1488">
            <v>186918.68</v>
          </cell>
          <cell r="E1488">
            <v>200.34299999999999</v>
          </cell>
        </row>
        <row r="1489">
          <cell r="C1489">
            <v>2346.14</v>
          </cell>
          <cell r="E1489">
            <v>1</v>
          </cell>
        </row>
        <row r="1490">
          <cell r="C1490">
            <v>180000</v>
          </cell>
          <cell r="E1490">
            <v>92</v>
          </cell>
        </row>
        <row r="1491">
          <cell r="C1491">
            <v>2089945.72</v>
          </cell>
          <cell r="E1491">
            <v>904.67100000000005</v>
          </cell>
        </row>
        <row r="1492">
          <cell r="C1492">
            <v>192378.76</v>
          </cell>
          <cell r="E1492">
            <v>613</v>
          </cell>
        </row>
        <row r="1493">
          <cell r="C1493">
            <v>137004.9</v>
          </cell>
          <cell r="E1493">
            <v>657.2</v>
          </cell>
        </row>
        <row r="1494">
          <cell r="C1494">
            <v>1118500</v>
          </cell>
          <cell r="E1494">
            <v>4240</v>
          </cell>
        </row>
        <row r="1495">
          <cell r="C1495">
            <v>5745</v>
          </cell>
          <cell r="E1495">
            <v>0.39</v>
          </cell>
        </row>
        <row r="1496">
          <cell r="C1496">
            <v>347905</v>
          </cell>
          <cell r="E1496">
            <v>937.66</v>
          </cell>
        </row>
        <row r="1497">
          <cell r="C1497">
            <v>8823.75</v>
          </cell>
          <cell r="E1497">
            <v>115</v>
          </cell>
        </row>
        <row r="1498">
          <cell r="C1498">
            <v>8823.75</v>
          </cell>
          <cell r="E1498">
            <v>5.6</v>
          </cell>
        </row>
        <row r="1499">
          <cell r="C1499">
            <v>698350</v>
          </cell>
          <cell r="E1499">
            <v>9130</v>
          </cell>
        </row>
        <row r="1500">
          <cell r="C1500">
            <v>243790.8</v>
          </cell>
          <cell r="E1500">
            <v>1076</v>
          </cell>
        </row>
        <row r="1501">
          <cell r="C1501">
            <v>3631.42</v>
          </cell>
          <cell r="E1501">
            <v>5</v>
          </cell>
        </row>
        <row r="1502">
          <cell r="C1502">
            <v>100000</v>
          </cell>
          <cell r="E1502">
            <v>2000</v>
          </cell>
        </row>
        <row r="1503">
          <cell r="C1503">
            <v>1248590</v>
          </cell>
          <cell r="E1503">
            <v>3854</v>
          </cell>
        </row>
        <row r="1504">
          <cell r="C1504">
            <v>5100</v>
          </cell>
          <cell r="E1504">
            <v>11</v>
          </cell>
        </row>
        <row r="1505">
          <cell r="C1505">
            <v>58663</v>
          </cell>
          <cell r="E1505">
            <v>360.65</v>
          </cell>
        </row>
        <row r="1506">
          <cell r="C1506">
            <v>134541.29</v>
          </cell>
          <cell r="E1506">
            <v>4595</v>
          </cell>
        </row>
        <row r="1507">
          <cell r="C1507">
            <v>13800</v>
          </cell>
          <cell r="E1507">
            <v>4</v>
          </cell>
        </row>
        <row r="1508">
          <cell r="C1508">
            <v>375</v>
          </cell>
          <cell r="E1508">
            <v>15</v>
          </cell>
        </row>
        <row r="1509">
          <cell r="C1509">
            <v>844000</v>
          </cell>
          <cell r="E1509">
            <v>4700</v>
          </cell>
        </row>
        <row r="1510">
          <cell r="C1510">
            <v>253339.85</v>
          </cell>
          <cell r="E1510">
            <v>571</v>
          </cell>
        </row>
        <row r="1511">
          <cell r="C1511">
            <v>907300</v>
          </cell>
          <cell r="E1511">
            <v>4205</v>
          </cell>
        </row>
        <row r="1512">
          <cell r="C1512">
            <v>549219.94999999995</v>
          </cell>
          <cell r="E1512">
            <v>642.29999999999995</v>
          </cell>
        </row>
        <row r="1513">
          <cell r="C1513">
            <v>628892.72</v>
          </cell>
          <cell r="E1513">
            <v>605.66999999999996</v>
          </cell>
        </row>
        <row r="1514">
          <cell r="C1514">
            <v>7264.16</v>
          </cell>
          <cell r="E1514">
            <v>6.24</v>
          </cell>
        </row>
        <row r="1515">
          <cell r="C1515">
            <v>4186.95</v>
          </cell>
          <cell r="E1515">
            <v>15</v>
          </cell>
        </row>
        <row r="1516">
          <cell r="C1516">
            <v>226686</v>
          </cell>
          <cell r="E1516">
            <v>305.39999999999998</v>
          </cell>
        </row>
        <row r="1517">
          <cell r="C1517">
            <v>4184</v>
          </cell>
          <cell r="E1517">
            <v>6.5</v>
          </cell>
        </row>
        <row r="1518">
          <cell r="C1518">
            <v>12600</v>
          </cell>
          <cell r="E1518">
            <v>25</v>
          </cell>
        </row>
        <row r="1519">
          <cell r="C1519">
            <v>969551.93</v>
          </cell>
          <cell r="E1519">
            <v>600.92999999999995</v>
          </cell>
        </row>
        <row r="1520">
          <cell r="C1520">
            <v>3269.2</v>
          </cell>
          <cell r="E1520">
            <v>2.4</v>
          </cell>
        </row>
        <row r="1521">
          <cell r="C1521">
            <v>13919.86</v>
          </cell>
          <cell r="E1521">
            <v>28.8</v>
          </cell>
        </row>
        <row r="1522">
          <cell r="C1522">
            <v>140821</v>
          </cell>
          <cell r="E1522">
            <v>992.8</v>
          </cell>
        </row>
        <row r="1523">
          <cell r="C1523">
            <v>86290598.450000003</v>
          </cell>
          <cell r="E1523">
            <v>746768.8</v>
          </cell>
        </row>
        <row r="1524">
          <cell r="C1524">
            <v>28073.55</v>
          </cell>
          <cell r="E1524">
            <v>214</v>
          </cell>
        </row>
        <row r="1525">
          <cell r="C1525">
            <v>1269300</v>
          </cell>
          <cell r="E1525">
            <v>8748.2000000000007</v>
          </cell>
        </row>
        <row r="1526">
          <cell r="C1526">
            <v>3000</v>
          </cell>
          <cell r="E1526">
            <v>2.2999999999999998</v>
          </cell>
        </row>
        <row r="1527">
          <cell r="C1527">
            <v>2004585.9</v>
          </cell>
          <cell r="E1527">
            <v>2225.34</v>
          </cell>
        </row>
        <row r="1528">
          <cell r="C1528">
            <v>4328.5</v>
          </cell>
          <cell r="E1528">
            <v>32.4</v>
          </cell>
        </row>
        <row r="1529">
          <cell r="C1529">
            <v>30188.76</v>
          </cell>
          <cell r="E1529">
            <v>46</v>
          </cell>
        </row>
        <row r="1530">
          <cell r="C1530">
            <v>441867.25</v>
          </cell>
          <cell r="E1530">
            <v>1717.79</v>
          </cell>
        </row>
        <row r="1531">
          <cell r="C1531">
            <v>380200</v>
          </cell>
          <cell r="E1531">
            <v>1413.7</v>
          </cell>
        </row>
        <row r="1532">
          <cell r="C1532">
            <v>283067.5</v>
          </cell>
          <cell r="E1532">
            <v>2513.5</v>
          </cell>
        </row>
        <row r="1533">
          <cell r="C1533">
            <v>7359.9</v>
          </cell>
          <cell r="E1533">
            <v>6</v>
          </cell>
        </row>
        <row r="1534">
          <cell r="C1534">
            <v>23342.5</v>
          </cell>
          <cell r="E1534">
            <v>16.614999999999998</v>
          </cell>
        </row>
        <row r="1535">
          <cell r="C1535">
            <v>164734.51999999999</v>
          </cell>
          <cell r="E1535">
            <v>90.1</v>
          </cell>
        </row>
        <row r="1536">
          <cell r="C1536">
            <v>20792</v>
          </cell>
          <cell r="E1536">
            <v>10.8</v>
          </cell>
        </row>
        <row r="1537">
          <cell r="C1537">
            <v>2148.11</v>
          </cell>
          <cell r="E1537">
            <v>5.5</v>
          </cell>
        </row>
        <row r="1538">
          <cell r="C1538">
            <v>80989.45</v>
          </cell>
          <cell r="E1538">
            <v>35</v>
          </cell>
        </row>
        <row r="1539">
          <cell r="C1539">
            <v>25018.799999999999</v>
          </cell>
          <cell r="E1539">
            <v>33.85</v>
          </cell>
        </row>
        <row r="1540">
          <cell r="C1540">
            <v>8449.2099999999991</v>
          </cell>
          <cell r="E1540">
            <v>5.43</v>
          </cell>
        </row>
        <row r="1541">
          <cell r="C1541">
            <v>5969.2</v>
          </cell>
          <cell r="E1541">
            <v>3.6</v>
          </cell>
        </row>
        <row r="1542">
          <cell r="C1542">
            <v>884.25</v>
          </cell>
          <cell r="E1542">
            <v>1</v>
          </cell>
        </row>
        <row r="1543">
          <cell r="C1543">
            <v>142057.31</v>
          </cell>
          <cell r="E1543">
            <v>207.91</v>
          </cell>
        </row>
        <row r="1544">
          <cell r="C1544">
            <v>357.5</v>
          </cell>
          <cell r="E1544">
            <v>1</v>
          </cell>
        </row>
        <row r="1545">
          <cell r="C1545">
            <v>24044.5</v>
          </cell>
          <cell r="E1545">
            <v>115.2</v>
          </cell>
        </row>
        <row r="1546">
          <cell r="C1546">
            <v>8234.5</v>
          </cell>
          <cell r="E1546">
            <v>62.4</v>
          </cell>
        </row>
        <row r="1547">
          <cell r="C1547">
            <v>107990.26</v>
          </cell>
          <cell r="E1547">
            <v>623.27</v>
          </cell>
        </row>
        <row r="1548">
          <cell r="C1548">
            <v>75120.429999999993</v>
          </cell>
          <cell r="E1548">
            <v>27</v>
          </cell>
        </row>
        <row r="1549">
          <cell r="C1549">
            <v>4951.3</v>
          </cell>
          <cell r="E1549">
            <v>10</v>
          </cell>
        </row>
        <row r="1550">
          <cell r="C1550">
            <v>247356</v>
          </cell>
          <cell r="E1550">
            <v>35</v>
          </cell>
        </row>
        <row r="1551">
          <cell r="C1551">
            <v>22130</v>
          </cell>
          <cell r="E1551">
            <v>35</v>
          </cell>
        </row>
        <row r="1552">
          <cell r="C1552">
            <v>2119020</v>
          </cell>
          <cell r="E1552">
            <v>2213.7199999999998</v>
          </cell>
        </row>
        <row r="1553">
          <cell r="C1553">
            <v>510964</v>
          </cell>
          <cell r="E1553">
            <v>302.5</v>
          </cell>
        </row>
        <row r="1554">
          <cell r="C1554">
            <v>58716.7</v>
          </cell>
          <cell r="E1554">
            <v>293</v>
          </cell>
        </row>
        <row r="1555">
          <cell r="C1555">
            <v>25775.25</v>
          </cell>
          <cell r="E1555">
            <v>162.38</v>
          </cell>
        </row>
        <row r="1556">
          <cell r="C1556">
            <v>252342.98</v>
          </cell>
          <cell r="E1556">
            <v>430.7</v>
          </cell>
        </row>
        <row r="1557">
          <cell r="C1557">
            <v>308830.3</v>
          </cell>
          <cell r="E1557">
            <v>1395.73</v>
          </cell>
        </row>
        <row r="1558">
          <cell r="C1558">
            <v>350545.4</v>
          </cell>
          <cell r="E1558">
            <v>1653.68</v>
          </cell>
        </row>
        <row r="1559">
          <cell r="C1559">
            <v>2712356.13</v>
          </cell>
          <cell r="E1559">
            <v>11667.79</v>
          </cell>
        </row>
        <row r="1560">
          <cell r="C1560">
            <v>2065494.53</v>
          </cell>
          <cell r="E1560">
            <v>9534.26</v>
          </cell>
        </row>
        <row r="1561">
          <cell r="C1561">
            <v>207512.75</v>
          </cell>
          <cell r="E1561">
            <v>192</v>
          </cell>
        </row>
        <row r="1562">
          <cell r="C1562">
            <v>11624.91</v>
          </cell>
          <cell r="E1562">
            <v>295</v>
          </cell>
        </row>
        <row r="1563">
          <cell r="C1563">
            <v>367735.15</v>
          </cell>
          <cell r="E1563">
            <v>1551.76</v>
          </cell>
        </row>
        <row r="1564">
          <cell r="C1564">
            <v>560814.46</v>
          </cell>
          <cell r="E1564">
            <v>1896.1</v>
          </cell>
        </row>
        <row r="1565">
          <cell r="C1565">
            <v>400508.73</v>
          </cell>
          <cell r="E1565">
            <v>497.01</v>
          </cell>
        </row>
        <row r="1566">
          <cell r="C1566">
            <v>5457</v>
          </cell>
          <cell r="E1566">
            <v>8.1</v>
          </cell>
        </row>
        <row r="1567">
          <cell r="C1567">
            <v>4432.75</v>
          </cell>
          <cell r="E1567">
            <v>12</v>
          </cell>
        </row>
        <row r="1568">
          <cell r="C1568">
            <v>6099720.4900000002</v>
          </cell>
          <cell r="E1568">
            <v>1800.49</v>
          </cell>
        </row>
        <row r="1569">
          <cell r="C1569">
            <v>277.5</v>
          </cell>
          <cell r="E1569">
            <v>0.56999999999999995</v>
          </cell>
        </row>
        <row r="1570">
          <cell r="C1570">
            <v>396946.31</v>
          </cell>
          <cell r="E1570">
            <v>152.374</v>
          </cell>
        </row>
        <row r="1571">
          <cell r="C1571">
            <v>864322.5</v>
          </cell>
          <cell r="E1571">
            <v>1200.3</v>
          </cell>
        </row>
        <row r="1572">
          <cell r="C1572">
            <v>1115594</v>
          </cell>
          <cell r="E1572">
            <v>10039.6</v>
          </cell>
        </row>
        <row r="1573">
          <cell r="C1573">
            <v>244437</v>
          </cell>
          <cell r="E1573">
            <v>1392.5</v>
          </cell>
        </row>
        <row r="1574">
          <cell r="C1574">
            <v>317103.92</v>
          </cell>
          <cell r="E1574">
            <v>631.09</v>
          </cell>
        </row>
        <row r="1575">
          <cell r="C1575">
            <v>21350</v>
          </cell>
          <cell r="E1575">
            <v>150</v>
          </cell>
        </row>
        <row r="1576">
          <cell r="C1576">
            <v>24966960</v>
          </cell>
          <cell r="E1576">
            <v>2636.5</v>
          </cell>
        </row>
        <row r="1577">
          <cell r="C1577">
            <v>40684.5</v>
          </cell>
          <cell r="E1577">
            <v>61.7</v>
          </cell>
        </row>
        <row r="1578">
          <cell r="C1578">
            <v>17500</v>
          </cell>
          <cell r="E1578">
            <v>4.28</v>
          </cell>
        </row>
        <row r="1579">
          <cell r="C1579">
            <v>28609.75</v>
          </cell>
          <cell r="E1579">
            <v>38.6</v>
          </cell>
        </row>
        <row r="1580">
          <cell r="C1580">
            <v>1074802</v>
          </cell>
          <cell r="E1580">
            <v>366.18</v>
          </cell>
        </row>
        <row r="1581">
          <cell r="C1581">
            <v>902.69</v>
          </cell>
          <cell r="E1581">
            <v>3.4</v>
          </cell>
        </row>
        <row r="1582">
          <cell r="C1582">
            <v>902.69</v>
          </cell>
          <cell r="E1582">
            <v>3.4</v>
          </cell>
        </row>
        <row r="1583">
          <cell r="C1583">
            <v>77618</v>
          </cell>
          <cell r="E1583">
            <v>170</v>
          </cell>
        </row>
        <row r="1584">
          <cell r="C1584">
            <v>211476</v>
          </cell>
          <cell r="E1584">
            <v>118.72</v>
          </cell>
        </row>
        <row r="1585">
          <cell r="C1585">
            <v>50451.25</v>
          </cell>
          <cell r="E1585">
            <v>5.65</v>
          </cell>
        </row>
        <row r="1586">
          <cell r="C1586">
            <v>5000</v>
          </cell>
          <cell r="E1586">
            <v>1</v>
          </cell>
        </row>
        <row r="1587">
          <cell r="C1587">
            <v>32000</v>
          </cell>
          <cell r="E1587">
            <v>10</v>
          </cell>
        </row>
        <row r="1588">
          <cell r="C1588">
            <v>23580</v>
          </cell>
          <cell r="E1588">
            <v>30</v>
          </cell>
        </row>
        <row r="1589">
          <cell r="C1589">
            <v>78750</v>
          </cell>
          <cell r="E1589">
            <v>209</v>
          </cell>
        </row>
        <row r="1590">
          <cell r="C1590">
            <v>41176.5</v>
          </cell>
          <cell r="E1590">
            <v>13.8</v>
          </cell>
        </row>
        <row r="1591">
          <cell r="C1591">
            <v>246233.75</v>
          </cell>
          <cell r="E1591">
            <v>113.9</v>
          </cell>
        </row>
        <row r="1592">
          <cell r="C1592">
            <v>1141100</v>
          </cell>
          <cell r="E1592">
            <v>2768</v>
          </cell>
        </row>
        <row r="1593">
          <cell r="C1593">
            <v>82069.69</v>
          </cell>
          <cell r="E1593">
            <v>18</v>
          </cell>
        </row>
        <row r="1594">
          <cell r="C1594">
            <v>950730.12</v>
          </cell>
          <cell r="E1594">
            <v>1050.7</v>
          </cell>
        </row>
        <row r="1595">
          <cell r="C1595">
            <v>725274.66</v>
          </cell>
          <cell r="E1595">
            <v>384.3</v>
          </cell>
        </row>
        <row r="1596">
          <cell r="C1596">
            <v>21304.04</v>
          </cell>
          <cell r="E1596">
            <v>37.380000000000003</v>
          </cell>
        </row>
        <row r="1597">
          <cell r="C1597">
            <v>21190</v>
          </cell>
          <cell r="E1597">
            <v>39.1</v>
          </cell>
        </row>
        <row r="1598">
          <cell r="C1598">
            <v>664</v>
          </cell>
          <cell r="E1598">
            <v>0.1</v>
          </cell>
        </row>
        <row r="1599">
          <cell r="C1599">
            <v>5346186.12</v>
          </cell>
          <cell r="E1599">
            <v>6303.15</v>
          </cell>
        </row>
        <row r="1600">
          <cell r="C1600">
            <v>2451.6999999999998</v>
          </cell>
          <cell r="E1600">
            <v>6.35</v>
          </cell>
        </row>
        <row r="1601">
          <cell r="C1601">
            <v>265800</v>
          </cell>
          <cell r="E1601">
            <v>6.64</v>
          </cell>
        </row>
        <row r="1602">
          <cell r="C1602">
            <v>0</v>
          </cell>
          <cell r="E1602">
            <v>16435</v>
          </cell>
        </row>
        <row r="1603">
          <cell r="C1603">
            <v>6803.33</v>
          </cell>
          <cell r="E1603">
            <v>2.8</v>
          </cell>
        </row>
        <row r="1604">
          <cell r="C1604">
            <v>2950</v>
          </cell>
          <cell r="E1604">
            <v>8</v>
          </cell>
        </row>
        <row r="1605">
          <cell r="C1605">
            <v>13740</v>
          </cell>
          <cell r="E1605">
            <v>27.27</v>
          </cell>
        </row>
        <row r="1606">
          <cell r="C1606">
            <v>17192.54</v>
          </cell>
          <cell r="E1606">
            <v>7.22</v>
          </cell>
        </row>
        <row r="1607">
          <cell r="C1607">
            <v>11681.77</v>
          </cell>
          <cell r="E1607">
            <v>6.9880000000000004</v>
          </cell>
        </row>
        <row r="1608">
          <cell r="C1608">
            <v>3415.82</v>
          </cell>
          <cell r="E1608">
            <v>11</v>
          </cell>
        </row>
        <row r="1609">
          <cell r="C1609">
            <v>65397.66</v>
          </cell>
          <cell r="E1609">
            <v>91.2</v>
          </cell>
        </row>
        <row r="1610">
          <cell r="C1610">
            <v>39853.03</v>
          </cell>
          <cell r="E1610">
            <v>35.5</v>
          </cell>
        </row>
        <row r="1611">
          <cell r="C1611">
            <v>1560</v>
          </cell>
          <cell r="E1611">
            <v>0.5</v>
          </cell>
        </row>
        <row r="1612">
          <cell r="C1612">
            <v>26823.439999999999</v>
          </cell>
          <cell r="E1612">
            <v>49.8</v>
          </cell>
        </row>
        <row r="1613">
          <cell r="C1613">
            <v>792500</v>
          </cell>
          <cell r="E1613">
            <v>20.59</v>
          </cell>
        </row>
        <row r="1614">
          <cell r="C1614">
            <v>10325.27</v>
          </cell>
          <cell r="E1614">
            <v>1.575</v>
          </cell>
        </row>
        <row r="1615">
          <cell r="C1615">
            <v>87539.5</v>
          </cell>
          <cell r="E1615">
            <v>192.4</v>
          </cell>
        </row>
        <row r="1616">
          <cell r="C1616">
            <v>40628</v>
          </cell>
          <cell r="E1616">
            <v>168.23500000000001</v>
          </cell>
        </row>
        <row r="1617">
          <cell r="C1617">
            <v>2346160.02</v>
          </cell>
          <cell r="E1617">
            <v>371.89</v>
          </cell>
        </row>
        <row r="1618">
          <cell r="C1618">
            <v>37056</v>
          </cell>
          <cell r="E1618">
            <v>311</v>
          </cell>
        </row>
        <row r="1619">
          <cell r="C1619">
            <v>132653.39000000001</v>
          </cell>
          <cell r="E1619">
            <v>424.98</v>
          </cell>
        </row>
        <row r="1620">
          <cell r="C1620">
            <v>15738.68</v>
          </cell>
          <cell r="E1620">
            <v>49.84</v>
          </cell>
        </row>
        <row r="1621">
          <cell r="C1621">
            <v>87020.59</v>
          </cell>
          <cell r="E1621">
            <v>321</v>
          </cell>
        </row>
        <row r="1622">
          <cell r="C1622">
            <v>21922</v>
          </cell>
          <cell r="E1622">
            <v>5.9889999999999999</v>
          </cell>
        </row>
        <row r="1623">
          <cell r="C1623">
            <v>7616.94</v>
          </cell>
          <cell r="E1623">
            <v>2.6</v>
          </cell>
        </row>
        <row r="1624">
          <cell r="C1624">
            <v>28720759.960000001</v>
          </cell>
          <cell r="E1624">
            <v>13173.39</v>
          </cell>
        </row>
        <row r="1625">
          <cell r="C1625">
            <v>340923.67</v>
          </cell>
          <cell r="E1625">
            <v>1374.98</v>
          </cell>
        </row>
        <row r="1626">
          <cell r="C1626">
            <v>93452.37</v>
          </cell>
          <cell r="E1626">
            <v>300</v>
          </cell>
        </row>
        <row r="1627">
          <cell r="C1627">
            <v>263017.37</v>
          </cell>
          <cell r="E1627">
            <v>420</v>
          </cell>
        </row>
        <row r="1628">
          <cell r="C1628">
            <v>5868451.25</v>
          </cell>
          <cell r="E1628">
            <v>7195.89</v>
          </cell>
        </row>
        <row r="1629">
          <cell r="C1629">
            <v>12340</v>
          </cell>
          <cell r="E1629">
            <v>12</v>
          </cell>
        </row>
        <row r="1630">
          <cell r="C1630">
            <v>12571573.189999999</v>
          </cell>
          <cell r="E1630">
            <v>17032.52</v>
          </cell>
        </row>
        <row r="1631">
          <cell r="C1631">
            <v>89589.9</v>
          </cell>
          <cell r="E1631">
            <v>533.21</v>
          </cell>
        </row>
        <row r="1632">
          <cell r="C1632">
            <v>51117.15</v>
          </cell>
          <cell r="E1632">
            <v>124.5</v>
          </cell>
        </row>
        <row r="1633">
          <cell r="C1633">
            <v>310781.74</v>
          </cell>
          <cell r="E1633">
            <v>85.53</v>
          </cell>
        </row>
        <row r="1634">
          <cell r="C1634">
            <v>647.28</v>
          </cell>
          <cell r="E1634">
            <v>2</v>
          </cell>
        </row>
        <row r="1635">
          <cell r="C1635">
            <v>70109.13</v>
          </cell>
          <cell r="E1635">
            <v>234.94</v>
          </cell>
        </row>
        <row r="1636">
          <cell r="C1636">
            <v>228406.2</v>
          </cell>
          <cell r="E1636">
            <v>1279.6199999999999</v>
          </cell>
        </row>
        <row r="1637">
          <cell r="C1637">
            <v>24739.200000000001</v>
          </cell>
          <cell r="E1637">
            <v>85.575000000000003</v>
          </cell>
        </row>
        <row r="1638">
          <cell r="C1638">
            <v>1181713.99</v>
          </cell>
          <cell r="E1638">
            <v>238.15</v>
          </cell>
        </row>
        <row r="1639">
          <cell r="C1639">
            <v>85945.45</v>
          </cell>
          <cell r="E1639">
            <v>11.8</v>
          </cell>
        </row>
        <row r="1640">
          <cell r="C1640">
            <v>626325.42000000004</v>
          </cell>
          <cell r="E1640">
            <v>1415.91</v>
          </cell>
        </row>
        <row r="1641">
          <cell r="C1641">
            <v>841967.17</v>
          </cell>
          <cell r="E1641">
            <v>4510.3500000000004</v>
          </cell>
        </row>
        <row r="1642">
          <cell r="C1642">
            <v>24393.97</v>
          </cell>
          <cell r="E1642">
            <v>21.6</v>
          </cell>
        </row>
        <row r="1643">
          <cell r="C1643">
            <v>1266563.33</v>
          </cell>
          <cell r="E1643">
            <v>2191.81</v>
          </cell>
        </row>
        <row r="1644">
          <cell r="C1644">
            <v>15053.5</v>
          </cell>
          <cell r="E1644">
            <v>52.7</v>
          </cell>
        </row>
        <row r="1645">
          <cell r="C1645">
            <v>1082.5</v>
          </cell>
          <cell r="E1645">
            <v>10.5</v>
          </cell>
        </row>
        <row r="1646">
          <cell r="C1646">
            <v>69764</v>
          </cell>
          <cell r="E1646">
            <v>74.69</v>
          </cell>
        </row>
        <row r="1647">
          <cell r="C1647">
            <v>74402.899999999994</v>
          </cell>
          <cell r="E1647">
            <v>60.5</v>
          </cell>
        </row>
        <row r="1648">
          <cell r="C1648">
            <v>640029.66</v>
          </cell>
          <cell r="E1648">
            <v>638.98</v>
          </cell>
        </row>
        <row r="1649">
          <cell r="C1649">
            <v>114924.57</v>
          </cell>
          <cell r="E1649">
            <v>315.38</v>
          </cell>
        </row>
        <row r="1650">
          <cell r="C1650">
            <v>71617.5</v>
          </cell>
          <cell r="E1650">
            <v>314.7</v>
          </cell>
        </row>
        <row r="1651">
          <cell r="C1651">
            <v>2664.5</v>
          </cell>
          <cell r="E1651">
            <v>0.5</v>
          </cell>
        </row>
        <row r="1652">
          <cell r="C1652">
            <v>175997.74</v>
          </cell>
          <cell r="E1652">
            <v>871.74</v>
          </cell>
        </row>
        <row r="1653">
          <cell r="C1653">
            <v>370</v>
          </cell>
          <cell r="E1653">
            <v>0.5</v>
          </cell>
        </row>
        <row r="1654">
          <cell r="C1654">
            <v>13477029.41</v>
          </cell>
          <cell r="E1654">
            <v>1404.3</v>
          </cell>
        </row>
        <row r="1655">
          <cell r="C1655">
            <v>191428.4</v>
          </cell>
          <cell r="E1655">
            <v>75</v>
          </cell>
        </row>
        <row r="1656">
          <cell r="C1656">
            <v>286733.25</v>
          </cell>
          <cell r="E1656">
            <v>4039.9</v>
          </cell>
        </row>
        <row r="1657">
          <cell r="C1657">
            <v>302178.59000000003</v>
          </cell>
          <cell r="E1657">
            <v>1068.155</v>
          </cell>
        </row>
        <row r="1658">
          <cell r="C1658">
            <v>2012.64</v>
          </cell>
          <cell r="E1658">
            <v>17.399999999999999</v>
          </cell>
        </row>
        <row r="1659">
          <cell r="C1659">
            <v>1554239.34</v>
          </cell>
          <cell r="E1659">
            <v>7181.7709999999997</v>
          </cell>
        </row>
        <row r="1660">
          <cell r="C1660">
            <v>9288</v>
          </cell>
          <cell r="E1660">
            <v>44.07</v>
          </cell>
        </row>
        <row r="1661">
          <cell r="C1661">
            <v>8980572.3000000007</v>
          </cell>
          <cell r="E1661">
            <v>11735</v>
          </cell>
        </row>
        <row r="1662">
          <cell r="C1662">
            <v>42484.44</v>
          </cell>
          <cell r="E1662">
            <v>12.34</v>
          </cell>
        </row>
        <row r="1663">
          <cell r="C1663">
            <v>1530</v>
          </cell>
          <cell r="E1663">
            <v>12</v>
          </cell>
        </row>
        <row r="1664">
          <cell r="C1664">
            <v>1894107.88</v>
          </cell>
          <cell r="E1664">
            <v>3440.7</v>
          </cell>
        </row>
        <row r="1665">
          <cell r="C1665">
            <v>214150.42</v>
          </cell>
          <cell r="E1665">
            <v>145</v>
          </cell>
        </row>
        <row r="1666">
          <cell r="C1666">
            <v>105855</v>
          </cell>
          <cell r="E1666">
            <v>584.6</v>
          </cell>
        </row>
        <row r="1667">
          <cell r="C1667">
            <v>345</v>
          </cell>
          <cell r="E1667">
            <v>8</v>
          </cell>
        </row>
        <row r="1668">
          <cell r="C1668">
            <v>20841.18</v>
          </cell>
          <cell r="E1668">
            <v>6.67</v>
          </cell>
        </row>
        <row r="1669">
          <cell r="C1669">
            <v>10123802.9</v>
          </cell>
          <cell r="E1669">
            <v>6618.17</v>
          </cell>
        </row>
        <row r="1670">
          <cell r="C1670">
            <v>2728173.68</v>
          </cell>
          <cell r="E1670">
            <v>29600.5</v>
          </cell>
        </row>
        <row r="1671">
          <cell r="C1671">
            <v>7331067.5300000003</v>
          </cell>
          <cell r="E1671">
            <v>18234.099999999999</v>
          </cell>
        </row>
        <row r="1672">
          <cell r="C1672">
            <v>652323.81999999995</v>
          </cell>
          <cell r="E1672">
            <v>1602.67</v>
          </cell>
        </row>
        <row r="1673">
          <cell r="C1673">
            <v>6588450</v>
          </cell>
          <cell r="E1673">
            <v>5709.59</v>
          </cell>
        </row>
        <row r="1674">
          <cell r="C1674">
            <v>7130001.79</v>
          </cell>
          <cell r="E1674">
            <v>50942.281999999999</v>
          </cell>
        </row>
        <row r="1675">
          <cell r="C1675">
            <v>79112</v>
          </cell>
          <cell r="E1675">
            <v>171</v>
          </cell>
        </row>
        <row r="1676">
          <cell r="C1676">
            <v>503611</v>
          </cell>
          <cell r="E1676">
            <v>102.76</v>
          </cell>
        </row>
        <row r="1677">
          <cell r="C1677">
            <v>2803</v>
          </cell>
          <cell r="E1677">
            <v>13</v>
          </cell>
        </row>
        <row r="1678">
          <cell r="C1678">
            <v>24652.78</v>
          </cell>
          <cell r="E1678">
            <v>259</v>
          </cell>
        </row>
        <row r="1679">
          <cell r="C1679">
            <v>1379090.8</v>
          </cell>
          <cell r="E1679">
            <v>7980</v>
          </cell>
        </row>
        <row r="1680">
          <cell r="C1680">
            <v>10800</v>
          </cell>
          <cell r="E1680">
            <v>40</v>
          </cell>
        </row>
        <row r="1681">
          <cell r="C1681">
            <v>170211.75</v>
          </cell>
          <cell r="E1681">
            <v>5843.8</v>
          </cell>
        </row>
        <row r="1682">
          <cell r="C1682">
            <v>1264217.72</v>
          </cell>
          <cell r="E1682">
            <v>8701.1299999999992</v>
          </cell>
        </row>
        <row r="1683">
          <cell r="C1683">
            <v>434674.61</v>
          </cell>
          <cell r="E1683">
            <v>1884.22</v>
          </cell>
        </row>
        <row r="1684">
          <cell r="C1684">
            <v>1727300</v>
          </cell>
          <cell r="E1684">
            <v>1200</v>
          </cell>
        </row>
        <row r="1685">
          <cell r="C1685">
            <v>97.5</v>
          </cell>
          <cell r="E1685">
            <v>1.05</v>
          </cell>
        </row>
        <row r="1686">
          <cell r="C1686">
            <v>40170</v>
          </cell>
          <cell r="E1686">
            <v>500</v>
          </cell>
        </row>
        <row r="1687">
          <cell r="C1687">
            <v>945</v>
          </cell>
          <cell r="E1687">
            <v>9</v>
          </cell>
        </row>
        <row r="1688">
          <cell r="C1688">
            <v>51500</v>
          </cell>
          <cell r="E1688">
            <v>3300</v>
          </cell>
        </row>
        <row r="1689">
          <cell r="C1689">
            <v>1143030.6399999999</v>
          </cell>
          <cell r="E1689">
            <v>32700</v>
          </cell>
        </row>
        <row r="1690">
          <cell r="C1690">
            <v>314295425.30000001</v>
          </cell>
          <cell r="E1690">
            <v>2284866</v>
          </cell>
        </row>
        <row r="1691">
          <cell r="C1691">
            <v>3031799.55</v>
          </cell>
          <cell r="E1691">
            <v>35600</v>
          </cell>
        </row>
        <row r="1692">
          <cell r="C1692">
            <v>15640560.76</v>
          </cell>
          <cell r="E1692">
            <v>76710</v>
          </cell>
        </row>
        <row r="1693">
          <cell r="C1693">
            <v>3690200</v>
          </cell>
          <cell r="E1693">
            <v>19300</v>
          </cell>
        </row>
        <row r="1694">
          <cell r="C1694">
            <v>34000</v>
          </cell>
          <cell r="E1694">
            <v>300</v>
          </cell>
        </row>
        <row r="1695">
          <cell r="C1695">
            <v>110247665.69</v>
          </cell>
          <cell r="E1695">
            <v>340262</v>
          </cell>
        </row>
        <row r="1696">
          <cell r="C1696">
            <v>578200</v>
          </cell>
          <cell r="E1696">
            <v>6560</v>
          </cell>
        </row>
        <row r="1697">
          <cell r="C1697">
            <v>111999134.31</v>
          </cell>
          <cell r="E1697">
            <v>495893</v>
          </cell>
        </row>
        <row r="1698">
          <cell r="C1698">
            <v>420000</v>
          </cell>
          <cell r="E1698">
            <v>3650</v>
          </cell>
        </row>
        <row r="1699">
          <cell r="C1699">
            <v>2973720</v>
          </cell>
          <cell r="E1699">
            <v>112900</v>
          </cell>
        </row>
        <row r="1700">
          <cell r="C1700">
            <v>242476.5</v>
          </cell>
          <cell r="E1700">
            <v>13000</v>
          </cell>
        </row>
        <row r="1701">
          <cell r="C1701">
            <v>1157368.93</v>
          </cell>
          <cell r="E1701">
            <v>42010.2</v>
          </cell>
        </row>
        <row r="1702">
          <cell r="C1702">
            <v>8828800</v>
          </cell>
          <cell r="E1702">
            <v>53200</v>
          </cell>
        </row>
        <row r="1703">
          <cell r="C1703">
            <v>7687005.0700000003</v>
          </cell>
          <cell r="E1703">
            <v>15825</v>
          </cell>
        </row>
        <row r="1704">
          <cell r="C1704">
            <v>15845790.439999999</v>
          </cell>
          <cell r="E1704">
            <v>52750</v>
          </cell>
        </row>
        <row r="1705">
          <cell r="C1705">
            <v>80066079</v>
          </cell>
          <cell r="E1705">
            <v>203385</v>
          </cell>
        </row>
        <row r="1706">
          <cell r="C1706">
            <v>167234507.84</v>
          </cell>
          <cell r="E1706">
            <v>382210</v>
          </cell>
        </row>
        <row r="1707">
          <cell r="C1707">
            <v>8987620.8200000003</v>
          </cell>
          <cell r="E1707">
            <v>15730</v>
          </cell>
        </row>
        <row r="1708">
          <cell r="C1708">
            <v>462453422.30000001</v>
          </cell>
          <cell r="E1708">
            <v>1815000</v>
          </cell>
        </row>
        <row r="1709">
          <cell r="C1709">
            <v>181026025</v>
          </cell>
          <cell r="E1709">
            <v>1164402.5</v>
          </cell>
        </row>
        <row r="1710">
          <cell r="C1710">
            <v>4628000</v>
          </cell>
          <cell r="E1710">
            <v>33066.5</v>
          </cell>
        </row>
        <row r="1711">
          <cell r="C1711">
            <v>22999226.039999999</v>
          </cell>
          <cell r="E1711">
            <v>76735</v>
          </cell>
        </row>
        <row r="1712">
          <cell r="C1712">
            <v>9727296.1999999993</v>
          </cell>
          <cell r="E1712">
            <v>44430</v>
          </cell>
        </row>
        <row r="1713">
          <cell r="C1713">
            <v>300000</v>
          </cell>
          <cell r="E1713">
            <v>5000</v>
          </cell>
        </row>
        <row r="1714">
          <cell r="C1714">
            <v>3952000</v>
          </cell>
          <cell r="E1714">
            <v>37700</v>
          </cell>
        </row>
        <row r="1715">
          <cell r="C1715">
            <v>70757.5</v>
          </cell>
          <cell r="E1715">
            <v>132</v>
          </cell>
        </row>
        <row r="1716">
          <cell r="C1716">
            <v>1470065</v>
          </cell>
          <cell r="E1716">
            <v>46150</v>
          </cell>
        </row>
        <row r="1717">
          <cell r="C1717">
            <v>976806.25</v>
          </cell>
          <cell r="E1717">
            <v>13296.2</v>
          </cell>
        </row>
        <row r="1718">
          <cell r="C1718">
            <v>5214.3100000000004</v>
          </cell>
          <cell r="E1718">
            <v>0.45</v>
          </cell>
        </row>
        <row r="1719">
          <cell r="C1719">
            <v>50700</v>
          </cell>
          <cell r="E1719">
            <v>480</v>
          </cell>
        </row>
        <row r="1720">
          <cell r="C1720">
            <v>1724070</v>
          </cell>
          <cell r="E1720">
            <v>11290.32</v>
          </cell>
        </row>
        <row r="1721">
          <cell r="C1721">
            <v>2634</v>
          </cell>
          <cell r="E1721">
            <v>0.36</v>
          </cell>
        </row>
        <row r="1722">
          <cell r="C1722">
            <v>18520.560000000001</v>
          </cell>
          <cell r="E1722">
            <v>22.995000000000001</v>
          </cell>
        </row>
        <row r="1723">
          <cell r="C1723">
            <v>544556.24</v>
          </cell>
          <cell r="E1723">
            <v>798.62</v>
          </cell>
        </row>
        <row r="1724">
          <cell r="C1724">
            <v>45366.61</v>
          </cell>
          <cell r="E1724">
            <v>89.853999999999999</v>
          </cell>
        </row>
        <row r="1725">
          <cell r="C1725">
            <v>80576.25</v>
          </cell>
          <cell r="E1725">
            <v>1018.2</v>
          </cell>
        </row>
        <row r="1726">
          <cell r="C1726">
            <v>56374</v>
          </cell>
          <cell r="E1726">
            <v>60.45</v>
          </cell>
        </row>
        <row r="1727">
          <cell r="C1727">
            <v>62700</v>
          </cell>
          <cell r="E1727">
            <v>360</v>
          </cell>
        </row>
        <row r="1728">
          <cell r="C1728">
            <v>2030187.92</v>
          </cell>
          <cell r="E1728">
            <v>1596.703</v>
          </cell>
        </row>
        <row r="1729">
          <cell r="C1729">
            <v>46132.05</v>
          </cell>
          <cell r="E1729">
            <v>200.5</v>
          </cell>
        </row>
        <row r="1730">
          <cell r="C1730">
            <v>9311544.0999999996</v>
          </cell>
          <cell r="E1730">
            <v>202192.51500000001</v>
          </cell>
        </row>
        <row r="1731">
          <cell r="C1731">
            <v>11000</v>
          </cell>
          <cell r="E1731">
            <v>360</v>
          </cell>
        </row>
        <row r="1732">
          <cell r="C1732">
            <v>39122.54</v>
          </cell>
          <cell r="E1732">
            <v>74.900000000000006</v>
          </cell>
        </row>
        <row r="1733">
          <cell r="C1733">
            <v>428396.44</v>
          </cell>
          <cell r="E1733">
            <v>319.04500000000002</v>
          </cell>
        </row>
        <row r="1734">
          <cell r="C1734">
            <v>435688.92</v>
          </cell>
          <cell r="E1734">
            <v>692.36199999999997</v>
          </cell>
        </row>
        <row r="1735">
          <cell r="C1735">
            <v>204.12</v>
          </cell>
          <cell r="E1735">
            <v>0.4</v>
          </cell>
        </row>
        <row r="1736">
          <cell r="C1736">
            <v>4246.75</v>
          </cell>
          <cell r="E1736">
            <v>20.7</v>
          </cell>
        </row>
        <row r="1737">
          <cell r="C1737">
            <v>28307.5</v>
          </cell>
          <cell r="E1737">
            <v>325</v>
          </cell>
        </row>
        <row r="1738">
          <cell r="C1738">
            <v>97727.44</v>
          </cell>
          <cell r="E1738">
            <v>618.29999999999995</v>
          </cell>
        </row>
        <row r="1739">
          <cell r="C1739">
            <v>2835896.73</v>
          </cell>
          <cell r="E1739">
            <v>50040.5</v>
          </cell>
        </row>
        <row r="1740">
          <cell r="C1740">
            <v>10800</v>
          </cell>
          <cell r="E1740">
            <v>180</v>
          </cell>
        </row>
        <row r="1741">
          <cell r="C1741">
            <v>82904.960000000006</v>
          </cell>
          <cell r="E1741">
            <v>483.7</v>
          </cell>
        </row>
        <row r="1742">
          <cell r="C1742">
            <v>650</v>
          </cell>
          <cell r="E1742">
            <v>0.3</v>
          </cell>
        </row>
        <row r="1743">
          <cell r="C1743">
            <v>457787.21</v>
          </cell>
          <cell r="E1743">
            <v>544.91</v>
          </cell>
        </row>
        <row r="1744">
          <cell r="C1744">
            <v>4170.5</v>
          </cell>
          <cell r="E1744">
            <v>2</v>
          </cell>
        </row>
        <row r="1745">
          <cell r="C1745">
            <v>19707.48</v>
          </cell>
          <cell r="E1745">
            <v>8.75</v>
          </cell>
        </row>
        <row r="1746">
          <cell r="C1746">
            <v>13463.45</v>
          </cell>
          <cell r="E1746">
            <v>35</v>
          </cell>
        </row>
        <row r="1747">
          <cell r="C1747">
            <v>4200</v>
          </cell>
          <cell r="E1747">
            <v>96.4</v>
          </cell>
        </row>
        <row r="1748">
          <cell r="C1748">
            <v>1854699.17</v>
          </cell>
          <cell r="E1748">
            <v>1403.1410000000001</v>
          </cell>
        </row>
        <row r="1749">
          <cell r="C1749">
            <v>535291.66</v>
          </cell>
          <cell r="E1749">
            <v>1015.664</v>
          </cell>
        </row>
        <row r="1750">
          <cell r="C1750">
            <v>151883.68</v>
          </cell>
          <cell r="E1750">
            <v>53.7</v>
          </cell>
        </row>
        <row r="1751">
          <cell r="C1751">
            <v>2034</v>
          </cell>
          <cell r="E1751">
            <v>3.75</v>
          </cell>
        </row>
        <row r="1752">
          <cell r="C1752">
            <v>9348769.3599999994</v>
          </cell>
          <cell r="E1752">
            <v>60494.461000000003</v>
          </cell>
        </row>
        <row r="1753">
          <cell r="C1753">
            <v>93870.06</v>
          </cell>
          <cell r="E1753">
            <v>53</v>
          </cell>
        </row>
        <row r="1754">
          <cell r="C1754">
            <v>77133.289999999994</v>
          </cell>
          <cell r="E1754">
            <v>70.3</v>
          </cell>
        </row>
        <row r="1755">
          <cell r="C1755">
            <v>10880.9</v>
          </cell>
          <cell r="E1755">
            <v>44.5</v>
          </cell>
        </row>
        <row r="1756">
          <cell r="C1756">
            <v>3979.2</v>
          </cell>
          <cell r="E1756">
            <v>24</v>
          </cell>
        </row>
        <row r="1757">
          <cell r="C1757">
            <v>4349459.71</v>
          </cell>
          <cell r="E1757">
            <v>5465.2520000000004</v>
          </cell>
        </row>
        <row r="1758">
          <cell r="C1758">
            <v>395</v>
          </cell>
          <cell r="E1758">
            <v>30</v>
          </cell>
        </row>
        <row r="1759">
          <cell r="C1759">
            <v>64807</v>
          </cell>
          <cell r="E1759">
            <v>287.32</v>
          </cell>
        </row>
        <row r="1760">
          <cell r="C1760">
            <v>74310</v>
          </cell>
          <cell r="E1760">
            <v>469</v>
          </cell>
        </row>
        <row r="1761">
          <cell r="C1761">
            <v>81580.5</v>
          </cell>
          <cell r="E1761">
            <v>423</v>
          </cell>
        </row>
        <row r="1762">
          <cell r="C1762">
            <v>11175</v>
          </cell>
          <cell r="E1762">
            <v>105</v>
          </cell>
        </row>
        <row r="1763">
          <cell r="C1763">
            <v>1824.25</v>
          </cell>
          <cell r="E1763">
            <v>4.5</v>
          </cell>
        </row>
        <row r="1764">
          <cell r="C1764">
            <v>37482.5</v>
          </cell>
          <cell r="E1764">
            <v>41</v>
          </cell>
        </row>
        <row r="1765">
          <cell r="C1765">
            <v>115440</v>
          </cell>
          <cell r="E1765">
            <v>875</v>
          </cell>
        </row>
        <row r="1766">
          <cell r="C1766">
            <v>32392.2</v>
          </cell>
          <cell r="E1766">
            <v>30.04</v>
          </cell>
        </row>
        <row r="1767">
          <cell r="C1767">
            <v>1730.7</v>
          </cell>
          <cell r="E1767">
            <v>8.5</v>
          </cell>
        </row>
        <row r="1768">
          <cell r="C1768">
            <v>9904274.25</v>
          </cell>
          <cell r="E1768">
            <v>70768.365000000005</v>
          </cell>
        </row>
        <row r="1769">
          <cell r="C1769">
            <v>506663.75</v>
          </cell>
          <cell r="E1769">
            <v>549.73</v>
          </cell>
        </row>
        <row r="1770">
          <cell r="C1770">
            <v>82341</v>
          </cell>
          <cell r="E1770">
            <v>300.8</v>
          </cell>
        </row>
        <row r="1771">
          <cell r="C1771">
            <v>5455</v>
          </cell>
          <cell r="E1771">
            <v>27</v>
          </cell>
        </row>
        <row r="1772">
          <cell r="C1772">
            <v>7440</v>
          </cell>
          <cell r="E1772">
            <v>50.4</v>
          </cell>
        </row>
        <row r="1773">
          <cell r="C1773">
            <v>16304.1</v>
          </cell>
          <cell r="E1773">
            <v>17</v>
          </cell>
        </row>
        <row r="1774">
          <cell r="C1774">
            <v>33475</v>
          </cell>
          <cell r="E1774">
            <v>200</v>
          </cell>
        </row>
        <row r="1775">
          <cell r="C1775">
            <v>100646</v>
          </cell>
          <cell r="E1775">
            <v>1715.06</v>
          </cell>
        </row>
        <row r="1776">
          <cell r="C1776">
            <v>350000</v>
          </cell>
          <cell r="E1776">
            <v>10200</v>
          </cell>
        </row>
        <row r="1777">
          <cell r="C1777">
            <v>142765.87</v>
          </cell>
          <cell r="E1777">
            <v>1444</v>
          </cell>
        </row>
        <row r="1778">
          <cell r="C1778">
            <v>194000</v>
          </cell>
          <cell r="E1778">
            <v>1565</v>
          </cell>
        </row>
        <row r="1779">
          <cell r="C1779">
            <v>98000</v>
          </cell>
          <cell r="E1779">
            <v>2000</v>
          </cell>
        </row>
        <row r="1780">
          <cell r="C1780">
            <v>180</v>
          </cell>
          <cell r="E1780">
            <v>5</v>
          </cell>
        </row>
        <row r="1781">
          <cell r="C1781">
            <v>60788.74</v>
          </cell>
          <cell r="E1781">
            <v>1200</v>
          </cell>
        </row>
        <row r="1782">
          <cell r="C1782">
            <v>120892.75</v>
          </cell>
          <cell r="E1782">
            <v>51.15</v>
          </cell>
        </row>
        <row r="1783">
          <cell r="C1783">
            <v>6680</v>
          </cell>
          <cell r="E1783">
            <v>10.8</v>
          </cell>
        </row>
        <row r="1784">
          <cell r="C1784">
            <v>3935</v>
          </cell>
          <cell r="E1784">
            <v>15</v>
          </cell>
        </row>
        <row r="1785">
          <cell r="C1785">
            <v>480</v>
          </cell>
          <cell r="E1785">
            <v>19</v>
          </cell>
        </row>
        <row r="1786">
          <cell r="C1786">
            <v>97910.5</v>
          </cell>
          <cell r="E1786">
            <v>70.38</v>
          </cell>
        </row>
        <row r="1787">
          <cell r="C1787">
            <v>33026.25</v>
          </cell>
          <cell r="E1787">
            <v>185</v>
          </cell>
        </row>
        <row r="1788">
          <cell r="C1788">
            <v>3862.86</v>
          </cell>
          <cell r="E1788">
            <v>144.6</v>
          </cell>
        </row>
        <row r="1789">
          <cell r="C1789">
            <v>425000</v>
          </cell>
          <cell r="E1789">
            <v>2261</v>
          </cell>
        </row>
        <row r="1790">
          <cell r="C1790">
            <v>109659.07</v>
          </cell>
          <cell r="E1790">
            <v>31.15</v>
          </cell>
        </row>
        <row r="1791">
          <cell r="C1791">
            <v>1337592.5</v>
          </cell>
          <cell r="E1791">
            <v>90</v>
          </cell>
        </row>
        <row r="1792">
          <cell r="C1792">
            <v>213280</v>
          </cell>
          <cell r="E1792">
            <v>14</v>
          </cell>
        </row>
        <row r="1793">
          <cell r="C1793">
            <v>2751.13</v>
          </cell>
          <cell r="E1793">
            <v>2</v>
          </cell>
        </row>
        <row r="1794">
          <cell r="C1794">
            <v>118112.07</v>
          </cell>
          <cell r="E1794">
            <v>95</v>
          </cell>
        </row>
        <row r="1795">
          <cell r="C1795">
            <v>44160</v>
          </cell>
          <cell r="E1795">
            <v>14</v>
          </cell>
        </row>
        <row r="1796">
          <cell r="C1796">
            <v>408333.62</v>
          </cell>
          <cell r="E1796">
            <v>102.14</v>
          </cell>
        </row>
        <row r="1797">
          <cell r="C1797">
            <v>900000</v>
          </cell>
          <cell r="E1797">
            <v>210</v>
          </cell>
        </row>
        <row r="1798">
          <cell r="C1798">
            <v>77736.5</v>
          </cell>
          <cell r="E1798">
            <v>162</v>
          </cell>
        </row>
        <row r="1799">
          <cell r="C1799">
            <v>442.5</v>
          </cell>
          <cell r="E1799">
            <v>0.9</v>
          </cell>
        </row>
        <row r="1800">
          <cell r="C1800">
            <v>4373250</v>
          </cell>
          <cell r="E1800">
            <v>88</v>
          </cell>
        </row>
        <row r="1801">
          <cell r="C1801">
            <v>121441.32</v>
          </cell>
          <cell r="E1801">
            <v>9.59</v>
          </cell>
        </row>
        <row r="1802">
          <cell r="C1802">
            <v>150000</v>
          </cell>
          <cell r="E1802">
            <v>2</v>
          </cell>
        </row>
        <row r="1803">
          <cell r="C1803">
            <v>9111475.9499999993</v>
          </cell>
          <cell r="E1803">
            <v>447.1</v>
          </cell>
        </row>
        <row r="1804">
          <cell r="C1804">
            <v>8720</v>
          </cell>
          <cell r="E1804">
            <v>40.5</v>
          </cell>
        </row>
        <row r="1805">
          <cell r="C1805">
            <v>100000</v>
          </cell>
          <cell r="E1805">
            <v>10</v>
          </cell>
        </row>
        <row r="1806">
          <cell r="C1806">
            <v>25726.92</v>
          </cell>
          <cell r="E1806">
            <v>203.6</v>
          </cell>
        </row>
        <row r="1807">
          <cell r="C1807">
            <v>7767115.4299999997</v>
          </cell>
          <cell r="E1807">
            <v>45.33</v>
          </cell>
        </row>
        <row r="1808">
          <cell r="C1808">
            <v>3443.25</v>
          </cell>
          <cell r="E1808">
            <v>3.2</v>
          </cell>
        </row>
        <row r="1809">
          <cell r="C1809">
            <v>13686.75</v>
          </cell>
          <cell r="E1809">
            <v>68.900000000000006</v>
          </cell>
        </row>
        <row r="1810">
          <cell r="C1810">
            <v>12991</v>
          </cell>
          <cell r="E1810">
            <v>2.0299999999999998</v>
          </cell>
        </row>
        <row r="1811">
          <cell r="C1811">
            <v>15548211</v>
          </cell>
          <cell r="E1811">
            <v>1788</v>
          </cell>
        </row>
        <row r="1812">
          <cell r="C1812">
            <v>20480.310000000001</v>
          </cell>
          <cell r="E1812">
            <v>2.25</v>
          </cell>
        </row>
        <row r="1813">
          <cell r="C1813">
            <v>116730</v>
          </cell>
          <cell r="E1813">
            <v>267.27999999999997</v>
          </cell>
        </row>
        <row r="1814">
          <cell r="C1814">
            <v>5520</v>
          </cell>
          <cell r="E1814">
            <v>25.5</v>
          </cell>
        </row>
        <row r="1815">
          <cell r="C1815">
            <v>350714.29</v>
          </cell>
          <cell r="E1815">
            <v>120</v>
          </cell>
        </row>
        <row r="1816">
          <cell r="C1816">
            <v>470000</v>
          </cell>
          <cell r="E1816">
            <v>116</v>
          </cell>
        </row>
        <row r="1817">
          <cell r="C1817">
            <v>4984</v>
          </cell>
          <cell r="E1817">
            <v>16</v>
          </cell>
        </row>
        <row r="1818">
          <cell r="C1818">
            <v>28831.25</v>
          </cell>
          <cell r="E1818">
            <v>93.74</v>
          </cell>
        </row>
        <row r="1819">
          <cell r="C1819">
            <v>14299.22</v>
          </cell>
          <cell r="E1819">
            <v>162.30000000000001</v>
          </cell>
        </row>
        <row r="1820">
          <cell r="C1820">
            <v>59500</v>
          </cell>
          <cell r="E1820">
            <v>434</v>
          </cell>
        </row>
        <row r="1821">
          <cell r="C1821">
            <v>368790</v>
          </cell>
          <cell r="E1821">
            <v>4385</v>
          </cell>
        </row>
        <row r="1822">
          <cell r="C1822">
            <v>3380</v>
          </cell>
          <cell r="E1822">
            <v>22</v>
          </cell>
        </row>
        <row r="1823">
          <cell r="C1823">
            <v>26280</v>
          </cell>
          <cell r="E1823">
            <v>249</v>
          </cell>
        </row>
        <row r="1824">
          <cell r="C1824">
            <v>92250</v>
          </cell>
          <cell r="E1824">
            <v>89.5</v>
          </cell>
        </row>
        <row r="1825">
          <cell r="C1825">
            <v>92011.5</v>
          </cell>
          <cell r="E1825">
            <v>1064</v>
          </cell>
        </row>
        <row r="1826">
          <cell r="C1826">
            <v>1051590</v>
          </cell>
          <cell r="E1826">
            <v>12204</v>
          </cell>
        </row>
        <row r="1827">
          <cell r="C1827">
            <v>5287026</v>
          </cell>
          <cell r="E1827">
            <v>85424.6</v>
          </cell>
        </row>
        <row r="1828">
          <cell r="C1828">
            <v>29200</v>
          </cell>
          <cell r="E1828">
            <v>400</v>
          </cell>
        </row>
        <row r="1829">
          <cell r="C1829">
            <v>21240</v>
          </cell>
          <cell r="E1829">
            <v>83.5</v>
          </cell>
        </row>
        <row r="1830">
          <cell r="C1830">
            <v>723620</v>
          </cell>
          <cell r="E1830">
            <v>6774.9</v>
          </cell>
        </row>
        <row r="1831">
          <cell r="C1831">
            <v>2954524.42</v>
          </cell>
          <cell r="E1831">
            <v>26006.7</v>
          </cell>
        </row>
        <row r="1832">
          <cell r="C1832">
            <v>3159045.97</v>
          </cell>
          <cell r="E1832">
            <v>24205.107</v>
          </cell>
        </row>
        <row r="1833">
          <cell r="C1833">
            <v>287860</v>
          </cell>
          <cell r="E1833">
            <v>2182.1</v>
          </cell>
        </row>
        <row r="1834">
          <cell r="C1834">
            <v>403200</v>
          </cell>
          <cell r="E1834">
            <v>2150</v>
          </cell>
        </row>
        <row r="1835">
          <cell r="C1835">
            <v>831937.5</v>
          </cell>
          <cell r="E1835">
            <v>13381</v>
          </cell>
        </row>
        <row r="1836">
          <cell r="C1836">
            <v>1476508</v>
          </cell>
          <cell r="E1836">
            <v>41426.199999999997</v>
          </cell>
        </row>
        <row r="1837">
          <cell r="C1837">
            <v>176155.78</v>
          </cell>
          <cell r="E1837">
            <v>903.1</v>
          </cell>
        </row>
        <row r="1838">
          <cell r="C1838">
            <v>521625</v>
          </cell>
          <cell r="E1838">
            <v>15006.8</v>
          </cell>
        </row>
        <row r="1839">
          <cell r="C1839">
            <v>132323.35999999999</v>
          </cell>
          <cell r="E1839">
            <v>802.63</v>
          </cell>
        </row>
        <row r="1840">
          <cell r="C1840">
            <v>188950</v>
          </cell>
          <cell r="E1840">
            <v>1727</v>
          </cell>
        </row>
        <row r="1841">
          <cell r="C1841">
            <v>2525690</v>
          </cell>
          <cell r="E1841">
            <v>20188.5</v>
          </cell>
        </row>
        <row r="1842">
          <cell r="C1842">
            <v>31739081.969999999</v>
          </cell>
          <cell r="E1842">
            <v>381091.7</v>
          </cell>
        </row>
        <row r="1843">
          <cell r="C1843">
            <v>880913</v>
          </cell>
          <cell r="E1843">
            <v>5099.2</v>
          </cell>
        </row>
        <row r="1844">
          <cell r="C1844">
            <v>2819899.82</v>
          </cell>
          <cell r="E1844">
            <v>14808.57</v>
          </cell>
        </row>
        <row r="1845">
          <cell r="C1845">
            <v>1119419.32</v>
          </cell>
          <cell r="E1845">
            <v>10698.56</v>
          </cell>
        </row>
        <row r="1846">
          <cell r="C1846">
            <v>79470.73</v>
          </cell>
          <cell r="E1846">
            <v>118.8</v>
          </cell>
        </row>
        <row r="1847">
          <cell r="C1847">
            <v>1156942.3700000001</v>
          </cell>
          <cell r="E1847">
            <v>2023.23</v>
          </cell>
        </row>
        <row r="1848">
          <cell r="C1848">
            <v>54824.59</v>
          </cell>
          <cell r="E1848">
            <v>72.23</v>
          </cell>
        </row>
        <row r="1849">
          <cell r="C1849">
            <v>928430</v>
          </cell>
          <cell r="E1849">
            <v>2142.8200000000002</v>
          </cell>
        </row>
        <row r="1850">
          <cell r="C1850">
            <v>311944.34999999998</v>
          </cell>
          <cell r="E1850">
            <v>2990.1</v>
          </cell>
        </row>
        <row r="1851">
          <cell r="C1851">
            <v>860</v>
          </cell>
          <cell r="E1851">
            <v>2</v>
          </cell>
        </row>
        <row r="1852">
          <cell r="C1852">
            <v>2729.16</v>
          </cell>
          <cell r="E1852">
            <v>2.1</v>
          </cell>
        </row>
        <row r="1853">
          <cell r="C1853">
            <v>359</v>
          </cell>
          <cell r="E1853">
            <v>0.65</v>
          </cell>
        </row>
        <row r="1854">
          <cell r="C1854">
            <v>84286.02</v>
          </cell>
          <cell r="E1854">
            <v>101.4</v>
          </cell>
        </row>
        <row r="1855">
          <cell r="C1855">
            <v>40696</v>
          </cell>
          <cell r="E1855">
            <v>104.62</v>
          </cell>
        </row>
        <row r="1856">
          <cell r="C1856">
            <v>419588.51</v>
          </cell>
          <cell r="E1856">
            <v>276.76</v>
          </cell>
        </row>
        <row r="1857">
          <cell r="C1857">
            <v>374606.12</v>
          </cell>
          <cell r="E1857">
            <v>417.38</v>
          </cell>
        </row>
        <row r="1858">
          <cell r="C1858">
            <v>762435.97</v>
          </cell>
          <cell r="E1858">
            <v>2025.492</v>
          </cell>
        </row>
        <row r="1859">
          <cell r="C1859">
            <v>17121.36</v>
          </cell>
          <cell r="E1859">
            <v>79</v>
          </cell>
        </row>
        <row r="1860">
          <cell r="C1860">
            <v>6138</v>
          </cell>
          <cell r="E1860">
            <v>3.6</v>
          </cell>
        </row>
        <row r="1861">
          <cell r="C1861">
            <v>149254.01</v>
          </cell>
          <cell r="E1861">
            <v>362.57</v>
          </cell>
        </row>
        <row r="1862">
          <cell r="C1862">
            <v>15958.11</v>
          </cell>
          <cell r="E1862">
            <v>14</v>
          </cell>
        </row>
        <row r="1863">
          <cell r="C1863">
            <v>365000</v>
          </cell>
          <cell r="E1863">
            <v>3600</v>
          </cell>
        </row>
        <row r="1864">
          <cell r="C1864">
            <v>85600</v>
          </cell>
          <cell r="E1864">
            <v>880</v>
          </cell>
        </row>
        <row r="1865">
          <cell r="C1865">
            <v>450000</v>
          </cell>
          <cell r="E1865">
            <v>22000</v>
          </cell>
        </row>
        <row r="1866">
          <cell r="C1866">
            <v>142044.01</v>
          </cell>
          <cell r="E1866">
            <v>901</v>
          </cell>
        </row>
        <row r="1867">
          <cell r="C1867">
            <v>340862.65</v>
          </cell>
          <cell r="E1867">
            <v>4194</v>
          </cell>
        </row>
        <row r="1868">
          <cell r="C1868">
            <v>713136.21</v>
          </cell>
          <cell r="E1868">
            <v>4265.25</v>
          </cell>
        </row>
        <row r="1869">
          <cell r="C1869">
            <v>400623.88</v>
          </cell>
          <cell r="E1869">
            <v>2844</v>
          </cell>
        </row>
        <row r="1870">
          <cell r="C1870">
            <v>31640.5</v>
          </cell>
          <cell r="E1870">
            <v>402.3</v>
          </cell>
        </row>
        <row r="1871">
          <cell r="C1871">
            <v>25000</v>
          </cell>
          <cell r="E1871">
            <v>20</v>
          </cell>
        </row>
        <row r="1872">
          <cell r="C1872">
            <v>1367.5</v>
          </cell>
          <cell r="E1872">
            <v>15</v>
          </cell>
        </row>
        <row r="1873">
          <cell r="C1873">
            <v>17870.25</v>
          </cell>
          <cell r="E1873">
            <v>72.5</v>
          </cell>
        </row>
        <row r="1874">
          <cell r="C1874">
            <v>12282</v>
          </cell>
          <cell r="E1874">
            <v>27.5</v>
          </cell>
        </row>
        <row r="1875">
          <cell r="C1875">
            <v>8370</v>
          </cell>
          <cell r="E1875">
            <v>194.76</v>
          </cell>
        </row>
        <row r="1876">
          <cell r="C1876">
            <v>3000</v>
          </cell>
          <cell r="E1876">
            <v>80</v>
          </cell>
        </row>
        <row r="1877">
          <cell r="C1877">
            <v>69600</v>
          </cell>
          <cell r="E1877">
            <v>800</v>
          </cell>
        </row>
        <row r="1878">
          <cell r="C1878">
            <v>277084.88</v>
          </cell>
          <cell r="E1878">
            <v>1631.46</v>
          </cell>
        </row>
        <row r="1879">
          <cell r="C1879">
            <v>566.5</v>
          </cell>
          <cell r="E1879">
            <v>3.9</v>
          </cell>
        </row>
        <row r="1880">
          <cell r="C1880">
            <v>1734284.9</v>
          </cell>
          <cell r="E1880">
            <v>6883.61</v>
          </cell>
        </row>
        <row r="1881">
          <cell r="C1881">
            <v>236612.38</v>
          </cell>
          <cell r="E1881">
            <v>1061.2</v>
          </cell>
        </row>
        <row r="1882">
          <cell r="C1882">
            <v>6672.5</v>
          </cell>
          <cell r="E1882">
            <v>3.14</v>
          </cell>
        </row>
        <row r="1883">
          <cell r="C1883">
            <v>26879.17</v>
          </cell>
          <cell r="E1883">
            <v>98.45</v>
          </cell>
        </row>
        <row r="1884">
          <cell r="C1884">
            <v>43310.239999999998</v>
          </cell>
          <cell r="E1884">
            <v>287.10000000000002</v>
          </cell>
        </row>
        <row r="1885">
          <cell r="C1885">
            <v>399111.28</v>
          </cell>
          <cell r="E1885">
            <v>1344.44</v>
          </cell>
        </row>
        <row r="1886">
          <cell r="C1886">
            <v>48967.44</v>
          </cell>
          <cell r="E1886">
            <v>1800.23</v>
          </cell>
        </row>
        <row r="1887">
          <cell r="C1887">
            <v>125</v>
          </cell>
          <cell r="E1887">
            <v>1</v>
          </cell>
        </row>
        <row r="1888">
          <cell r="C1888">
            <v>75600.36</v>
          </cell>
          <cell r="E1888">
            <v>154.38</v>
          </cell>
        </row>
        <row r="1889">
          <cell r="C1889">
            <v>15899.89</v>
          </cell>
          <cell r="E1889">
            <v>65.69</v>
          </cell>
        </row>
        <row r="1890">
          <cell r="C1890">
            <v>209400</v>
          </cell>
          <cell r="E1890">
            <v>625.79999999999995</v>
          </cell>
        </row>
        <row r="1891">
          <cell r="C1891">
            <v>392210.01</v>
          </cell>
          <cell r="E1891">
            <v>3654.19</v>
          </cell>
        </row>
        <row r="1892">
          <cell r="C1892">
            <v>28609.77</v>
          </cell>
          <cell r="E1892">
            <v>35.25</v>
          </cell>
        </row>
        <row r="1893">
          <cell r="C1893">
            <v>8460</v>
          </cell>
          <cell r="E1893">
            <v>61.8</v>
          </cell>
        </row>
        <row r="1894">
          <cell r="C1894">
            <v>64783.3</v>
          </cell>
          <cell r="E1894">
            <v>4185</v>
          </cell>
        </row>
        <row r="1895">
          <cell r="C1895">
            <v>124.3</v>
          </cell>
          <cell r="E1895">
            <v>0.3</v>
          </cell>
        </row>
        <row r="1896">
          <cell r="C1896">
            <v>56189.46</v>
          </cell>
          <cell r="E1896">
            <v>880</v>
          </cell>
        </row>
        <row r="1897">
          <cell r="C1897">
            <v>34621.919999999998</v>
          </cell>
          <cell r="E1897">
            <v>301.8</v>
          </cell>
        </row>
        <row r="1898">
          <cell r="C1898">
            <v>154500</v>
          </cell>
          <cell r="E1898">
            <v>60.19</v>
          </cell>
        </row>
        <row r="1899">
          <cell r="C1899">
            <v>29241</v>
          </cell>
          <cell r="E1899">
            <v>182.4</v>
          </cell>
        </row>
        <row r="1900">
          <cell r="C1900">
            <v>3308667.96</v>
          </cell>
          <cell r="E1900">
            <v>4342</v>
          </cell>
        </row>
        <row r="1901">
          <cell r="C1901">
            <v>30</v>
          </cell>
          <cell r="E1901">
            <v>0.1</v>
          </cell>
        </row>
        <row r="1902">
          <cell r="C1902">
            <v>40505.54</v>
          </cell>
          <cell r="E1902">
            <v>497.28</v>
          </cell>
        </row>
        <row r="1903">
          <cell r="C1903">
            <v>7260.08</v>
          </cell>
          <cell r="E1903">
            <v>52</v>
          </cell>
        </row>
        <row r="1904">
          <cell r="C1904">
            <v>223</v>
          </cell>
          <cell r="E1904">
            <v>1</v>
          </cell>
        </row>
        <row r="1905">
          <cell r="C1905">
            <v>1755106</v>
          </cell>
          <cell r="E1905">
            <v>13667.04</v>
          </cell>
        </row>
        <row r="1906">
          <cell r="C1906">
            <v>370854.32</v>
          </cell>
          <cell r="E1906">
            <v>2527.42</v>
          </cell>
        </row>
        <row r="1907">
          <cell r="C1907">
            <v>11900333.93</v>
          </cell>
          <cell r="E1907">
            <v>55488.11</v>
          </cell>
        </row>
        <row r="1908">
          <cell r="C1908">
            <v>5543495.8899999997</v>
          </cell>
          <cell r="E1908">
            <v>36562</v>
          </cell>
        </row>
        <row r="1909">
          <cell r="C1909">
            <v>13630607.779999999</v>
          </cell>
          <cell r="E1909">
            <v>102083.62</v>
          </cell>
        </row>
        <row r="1910">
          <cell r="C1910">
            <v>1235725</v>
          </cell>
          <cell r="E1910">
            <v>9416</v>
          </cell>
        </row>
        <row r="1911">
          <cell r="C1911">
            <v>80490631.269999996</v>
          </cell>
          <cell r="E1911">
            <v>524699.9</v>
          </cell>
        </row>
        <row r="1912">
          <cell r="C1912">
            <v>1770910.75</v>
          </cell>
          <cell r="E1912">
            <v>11160.8</v>
          </cell>
        </row>
        <row r="1913">
          <cell r="C1913">
            <v>860867.5</v>
          </cell>
          <cell r="E1913">
            <v>5190</v>
          </cell>
        </row>
        <row r="1914">
          <cell r="C1914"/>
          <cell r="E1914"/>
        </row>
        <row r="1915">
          <cell r="C1915"/>
          <cell r="E1915"/>
        </row>
        <row r="1916">
          <cell r="C1916"/>
          <cell r="E1916"/>
        </row>
        <row r="1917">
          <cell r="C1917"/>
          <cell r="E1917"/>
        </row>
        <row r="1918">
          <cell r="C1918"/>
          <cell r="E1918"/>
        </row>
        <row r="1919">
          <cell r="C1919"/>
          <cell r="E1919"/>
        </row>
        <row r="1920">
          <cell r="C1920"/>
          <cell r="E1920"/>
        </row>
        <row r="1921">
          <cell r="C1921"/>
          <cell r="E1921"/>
        </row>
        <row r="1922">
          <cell r="C1922"/>
          <cell r="E1922"/>
        </row>
        <row r="1923">
          <cell r="C1923"/>
          <cell r="E1923"/>
        </row>
        <row r="1924">
          <cell r="C1924"/>
          <cell r="E1924"/>
        </row>
        <row r="1925">
          <cell r="C1925"/>
          <cell r="E1925"/>
        </row>
        <row r="1926">
          <cell r="C1926"/>
          <cell r="E1926"/>
        </row>
        <row r="1927">
          <cell r="C1927"/>
          <cell r="E1927"/>
        </row>
        <row r="1928">
          <cell r="C1928"/>
          <cell r="E1928"/>
        </row>
        <row r="1929">
          <cell r="C1929"/>
          <cell r="E1929"/>
        </row>
        <row r="1930">
          <cell r="C1930"/>
          <cell r="E1930"/>
        </row>
        <row r="1931">
          <cell r="C1931"/>
          <cell r="E1931"/>
        </row>
        <row r="1932">
          <cell r="C1932"/>
          <cell r="E1932"/>
        </row>
        <row r="1933">
          <cell r="C1933"/>
          <cell r="E1933"/>
        </row>
        <row r="1934">
          <cell r="C1934"/>
          <cell r="E1934"/>
        </row>
        <row r="1935">
          <cell r="C1935"/>
          <cell r="E1935"/>
        </row>
        <row r="1936">
          <cell r="C1936"/>
          <cell r="E1936"/>
        </row>
        <row r="1937">
          <cell r="C1937"/>
          <cell r="E1937"/>
        </row>
        <row r="1938">
          <cell r="C1938"/>
          <cell r="E1938"/>
        </row>
        <row r="1939">
          <cell r="C1939"/>
          <cell r="E1939"/>
        </row>
        <row r="1940">
          <cell r="C1940"/>
          <cell r="E1940"/>
        </row>
        <row r="1941">
          <cell r="C1941"/>
          <cell r="E1941"/>
        </row>
        <row r="1942">
          <cell r="C1942"/>
          <cell r="E1942"/>
        </row>
        <row r="1943">
          <cell r="C1943"/>
          <cell r="E1943"/>
        </row>
        <row r="1944">
          <cell r="C1944"/>
          <cell r="E1944"/>
        </row>
        <row r="1945">
          <cell r="C1945"/>
          <cell r="E1945"/>
        </row>
        <row r="1946">
          <cell r="C1946"/>
          <cell r="E1946"/>
        </row>
        <row r="1947">
          <cell r="C1947"/>
          <cell r="E1947"/>
        </row>
        <row r="1948">
          <cell r="C1948"/>
          <cell r="E1948"/>
        </row>
        <row r="1949">
          <cell r="C1949"/>
          <cell r="E1949"/>
        </row>
        <row r="1950">
          <cell r="C1950"/>
          <cell r="E1950"/>
        </row>
        <row r="1951">
          <cell r="C1951"/>
          <cell r="E1951"/>
        </row>
        <row r="1952">
          <cell r="C1952"/>
          <cell r="E1952"/>
        </row>
        <row r="1953">
          <cell r="C1953"/>
          <cell r="E1953"/>
        </row>
        <row r="1954">
          <cell r="C1954"/>
          <cell r="E1954"/>
        </row>
        <row r="1955">
          <cell r="C1955"/>
          <cell r="E1955"/>
        </row>
        <row r="1956">
          <cell r="C1956"/>
          <cell r="E1956"/>
        </row>
        <row r="1957">
          <cell r="C1957"/>
          <cell r="E1957"/>
        </row>
        <row r="1958">
          <cell r="C1958"/>
          <cell r="E1958"/>
        </row>
        <row r="1959">
          <cell r="C1959"/>
          <cell r="E1959"/>
        </row>
        <row r="1960">
          <cell r="C1960"/>
          <cell r="E1960"/>
        </row>
        <row r="1961">
          <cell r="C1961"/>
          <cell r="E1961"/>
        </row>
        <row r="1962">
          <cell r="C1962"/>
          <cell r="E1962"/>
        </row>
        <row r="1963">
          <cell r="C1963"/>
          <cell r="E1963"/>
        </row>
        <row r="1964">
          <cell r="C1964"/>
          <cell r="E1964"/>
        </row>
        <row r="1965">
          <cell r="C1965"/>
          <cell r="E1965"/>
        </row>
        <row r="1966">
          <cell r="C1966"/>
          <cell r="E1966"/>
        </row>
        <row r="1967">
          <cell r="C1967"/>
          <cell r="E1967"/>
        </row>
        <row r="1968">
          <cell r="C1968"/>
          <cell r="E1968"/>
        </row>
        <row r="1969">
          <cell r="C1969"/>
          <cell r="E1969"/>
        </row>
        <row r="1970">
          <cell r="C1970"/>
          <cell r="E1970"/>
        </row>
        <row r="1971">
          <cell r="C1971"/>
          <cell r="E1971"/>
        </row>
        <row r="1972">
          <cell r="C1972"/>
          <cell r="E1972"/>
        </row>
        <row r="1973">
          <cell r="C1973"/>
          <cell r="E1973"/>
        </row>
        <row r="1974">
          <cell r="C1974"/>
          <cell r="E1974"/>
        </row>
        <row r="1975">
          <cell r="C1975"/>
          <cell r="E1975"/>
        </row>
        <row r="1976">
          <cell r="C1976"/>
          <cell r="E1976"/>
        </row>
        <row r="1977">
          <cell r="C1977"/>
          <cell r="E1977"/>
        </row>
        <row r="1978">
          <cell r="C1978"/>
          <cell r="E1978"/>
        </row>
        <row r="1979">
          <cell r="C1979"/>
          <cell r="E1979"/>
        </row>
        <row r="1980">
          <cell r="C1980"/>
          <cell r="E1980"/>
        </row>
        <row r="1981">
          <cell r="C1981"/>
          <cell r="E1981"/>
        </row>
        <row r="1982">
          <cell r="C1982"/>
          <cell r="E1982"/>
        </row>
        <row r="1983">
          <cell r="C1983"/>
          <cell r="E1983"/>
        </row>
        <row r="1984">
          <cell r="C1984"/>
          <cell r="E1984"/>
        </row>
        <row r="1985">
          <cell r="C1985"/>
          <cell r="E1985"/>
        </row>
        <row r="1986">
          <cell r="C1986"/>
          <cell r="E1986"/>
        </row>
        <row r="1987">
          <cell r="C1987"/>
          <cell r="E1987"/>
        </row>
        <row r="1988">
          <cell r="C1988"/>
          <cell r="E1988"/>
        </row>
        <row r="1989">
          <cell r="C1989"/>
          <cell r="E1989"/>
        </row>
        <row r="1990">
          <cell r="C1990"/>
          <cell r="E1990"/>
        </row>
        <row r="1991">
          <cell r="C1991"/>
          <cell r="E1991"/>
        </row>
        <row r="1992">
          <cell r="C1992"/>
          <cell r="E1992"/>
        </row>
        <row r="1993">
          <cell r="C1993"/>
          <cell r="E1993"/>
        </row>
        <row r="1994">
          <cell r="C1994"/>
          <cell r="E1994"/>
        </row>
        <row r="1995">
          <cell r="C1995"/>
          <cell r="E1995"/>
        </row>
        <row r="1996">
          <cell r="C1996"/>
          <cell r="E1996"/>
        </row>
        <row r="1997">
          <cell r="C1997"/>
          <cell r="E1997"/>
        </row>
        <row r="1998">
          <cell r="C1998"/>
          <cell r="E1998"/>
        </row>
        <row r="1999">
          <cell r="C1999"/>
          <cell r="E1999"/>
        </row>
        <row r="2000">
          <cell r="C2000"/>
          <cell r="E2000"/>
        </row>
        <row r="2001">
          <cell r="C2001"/>
          <cell r="E2001"/>
        </row>
        <row r="2002">
          <cell r="C2002"/>
          <cell r="E2002"/>
        </row>
        <row r="2003">
          <cell r="C2003"/>
          <cell r="E2003"/>
        </row>
        <row r="2004">
          <cell r="C2004"/>
          <cell r="E2004"/>
        </row>
        <row r="2005">
          <cell r="C2005"/>
          <cell r="E2005"/>
        </row>
        <row r="2006">
          <cell r="C2006"/>
          <cell r="E2006"/>
        </row>
        <row r="2007">
          <cell r="C2007"/>
          <cell r="E2007"/>
        </row>
        <row r="2008">
          <cell r="C2008"/>
          <cell r="E2008"/>
        </row>
        <row r="2009">
          <cell r="C2009"/>
          <cell r="E2009"/>
        </row>
        <row r="2010">
          <cell r="C2010"/>
          <cell r="E2010"/>
        </row>
        <row r="2011">
          <cell r="C2011"/>
          <cell r="E2011"/>
        </row>
        <row r="2012">
          <cell r="C2012"/>
          <cell r="E2012"/>
        </row>
        <row r="2013">
          <cell r="C2013"/>
          <cell r="E2013"/>
        </row>
        <row r="2014">
          <cell r="C2014"/>
          <cell r="E2014"/>
        </row>
        <row r="2015">
          <cell r="C2015"/>
          <cell r="E2015"/>
        </row>
        <row r="2016">
          <cell r="C2016"/>
          <cell r="E2016"/>
        </row>
        <row r="2017">
          <cell r="C2017"/>
          <cell r="E2017"/>
        </row>
        <row r="2018">
          <cell r="C2018"/>
          <cell r="E2018"/>
        </row>
        <row r="2019">
          <cell r="C2019"/>
          <cell r="E2019"/>
        </row>
        <row r="2020">
          <cell r="C2020"/>
          <cell r="E2020"/>
        </row>
        <row r="2021">
          <cell r="C2021"/>
          <cell r="E2021"/>
        </row>
        <row r="2022">
          <cell r="C2022"/>
          <cell r="E2022"/>
        </row>
        <row r="2023">
          <cell r="C2023"/>
          <cell r="E2023"/>
        </row>
        <row r="2024">
          <cell r="C2024"/>
          <cell r="E2024"/>
        </row>
        <row r="2025">
          <cell r="C2025"/>
          <cell r="E2025"/>
        </row>
        <row r="2026">
          <cell r="C2026"/>
          <cell r="E2026"/>
        </row>
        <row r="2027">
          <cell r="C2027"/>
          <cell r="E2027"/>
        </row>
        <row r="2028">
          <cell r="C2028"/>
          <cell r="E2028"/>
        </row>
        <row r="2029">
          <cell r="C2029"/>
          <cell r="E2029"/>
        </row>
        <row r="2030">
          <cell r="C2030"/>
          <cell r="E2030"/>
        </row>
        <row r="2031">
          <cell r="C2031"/>
          <cell r="E2031"/>
        </row>
        <row r="2032">
          <cell r="C2032"/>
          <cell r="E2032"/>
        </row>
        <row r="2033">
          <cell r="C2033"/>
          <cell r="E2033"/>
        </row>
        <row r="2034">
          <cell r="C2034"/>
          <cell r="E2034"/>
        </row>
        <row r="2035">
          <cell r="C2035"/>
          <cell r="E2035"/>
        </row>
        <row r="2036">
          <cell r="C2036"/>
          <cell r="E2036"/>
        </row>
        <row r="2037">
          <cell r="C2037"/>
          <cell r="E2037"/>
        </row>
        <row r="2038">
          <cell r="C2038"/>
          <cell r="E2038"/>
        </row>
        <row r="2039">
          <cell r="C2039"/>
          <cell r="E2039"/>
        </row>
        <row r="2040">
          <cell r="C2040"/>
          <cell r="E2040"/>
        </row>
        <row r="2041">
          <cell r="C2041"/>
          <cell r="E2041"/>
        </row>
        <row r="2042">
          <cell r="C2042"/>
          <cell r="E2042"/>
        </row>
        <row r="2043">
          <cell r="C2043"/>
          <cell r="E2043"/>
        </row>
        <row r="2044">
          <cell r="C2044"/>
          <cell r="E2044"/>
        </row>
        <row r="2045">
          <cell r="C2045"/>
          <cell r="E2045"/>
        </row>
        <row r="2046">
          <cell r="C2046"/>
          <cell r="E2046"/>
        </row>
        <row r="2047">
          <cell r="C2047"/>
          <cell r="E2047"/>
        </row>
        <row r="2048">
          <cell r="C2048"/>
          <cell r="E2048"/>
        </row>
        <row r="2049">
          <cell r="C2049"/>
          <cell r="E2049"/>
        </row>
        <row r="2050">
          <cell r="C2050"/>
          <cell r="E2050"/>
        </row>
        <row r="2051">
          <cell r="C2051"/>
          <cell r="E2051"/>
        </row>
        <row r="2052">
          <cell r="C2052"/>
          <cell r="E2052"/>
        </row>
        <row r="2053">
          <cell r="C2053"/>
          <cell r="E2053"/>
        </row>
        <row r="2054">
          <cell r="C2054"/>
          <cell r="E2054"/>
        </row>
        <row r="2055">
          <cell r="C2055"/>
          <cell r="E2055"/>
        </row>
        <row r="2056">
          <cell r="C2056"/>
          <cell r="E2056"/>
        </row>
        <row r="2057">
          <cell r="C2057"/>
          <cell r="E2057"/>
        </row>
        <row r="2058">
          <cell r="C2058"/>
          <cell r="E2058"/>
        </row>
        <row r="2059">
          <cell r="C2059"/>
          <cell r="E2059"/>
        </row>
        <row r="2060">
          <cell r="C2060"/>
          <cell r="E2060"/>
        </row>
        <row r="2061">
          <cell r="C2061"/>
          <cell r="E2061"/>
        </row>
        <row r="2062">
          <cell r="C2062"/>
          <cell r="E2062"/>
        </row>
        <row r="2063">
          <cell r="C2063"/>
          <cell r="E2063"/>
        </row>
        <row r="2064">
          <cell r="C2064"/>
          <cell r="E2064"/>
        </row>
        <row r="2065">
          <cell r="C2065"/>
          <cell r="E2065"/>
        </row>
        <row r="2066">
          <cell r="C2066"/>
          <cell r="E2066"/>
        </row>
        <row r="2067">
          <cell r="C2067"/>
          <cell r="E2067"/>
        </row>
        <row r="2068">
          <cell r="C2068"/>
          <cell r="E2068"/>
        </row>
        <row r="2069">
          <cell r="C2069"/>
          <cell r="E2069"/>
        </row>
        <row r="2070">
          <cell r="C2070"/>
          <cell r="E2070"/>
        </row>
        <row r="2071">
          <cell r="C2071"/>
          <cell r="E2071"/>
        </row>
        <row r="2072">
          <cell r="C2072"/>
          <cell r="E2072"/>
        </row>
        <row r="2073">
          <cell r="C2073"/>
          <cell r="E2073"/>
        </row>
        <row r="2074">
          <cell r="C2074"/>
          <cell r="E2074"/>
        </row>
        <row r="2075">
          <cell r="C2075"/>
          <cell r="E2075"/>
        </row>
        <row r="2076">
          <cell r="C2076"/>
          <cell r="E2076"/>
        </row>
        <row r="2077">
          <cell r="C2077"/>
          <cell r="E2077"/>
        </row>
        <row r="2078">
          <cell r="C2078"/>
          <cell r="E2078"/>
        </row>
        <row r="2079">
          <cell r="C2079"/>
          <cell r="E2079"/>
        </row>
        <row r="2080">
          <cell r="C2080"/>
          <cell r="E2080"/>
        </row>
        <row r="2081">
          <cell r="C2081"/>
          <cell r="E2081"/>
        </row>
        <row r="2082">
          <cell r="C2082"/>
          <cell r="E2082"/>
        </row>
        <row r="2083">
          <cell r="C2083"/>
          <cell r="E2083"/>
        </row>
        <row r="2084">
          <cell r="C2084"/>
          <cell r="E2084"/>
        </row>
        <row r="2085">
          <cell r="C2085"/>
          <cell r="E2085"/>
        </row>
        <row r="2086">
          <cell r="C2086"/>
          <cell r="E2086"/>
        </row>
        <row r="2087">
          <cell r="C2087"/>
          <cell r="E2087"/>
        </row>
        <row r="2088">
          <cell r="C2088"/>
          <cell r="E2088"/>
        </row>
        <row r="2089">
          <cell r="C2089"/>
          <cell r="E2089"/>
        </row>
        <row r="2090">
          <cell r="C2090"/>
          <cell r="E2090"/>
        </row>
        <row r="2091">
          <cell r="C2091"/>
          <cell r="E2091"/>
        </row>
        <row r="2092">
          <cell r="C2092"/>
          <cell r="E2092"/>
        </row>
        <row r="2093">
          <cell r="C2093"/>
          <cell r="E2093"/>
        </row>
        <row r="2094">
          <cell r="C2094"/>
          <cell r="E2094"/>
        </row>
        <row r="2095">
          <cell r="C2095"/>
          <cell r="E2095"/>
        </row>
        <row r="2096">
          <cell r="C2096"/>
          <cell r="E2096"/>
        </row>
        <row r="2097">
          <cell r="C2097"/>
          <cell r="E2097"/>
        </row>
        <row r="2098">
          <cell r="C2098"/>
          <cell r="E2098"/>
        </row>
        <row r="2099">
          <cell r="C2099"/>
          <cell r="E2099"/>
        </row>
        <row r="2100">
          <cell r="C2100"/>
          <cell r="E2100"/>
        </row>
        <row r="2101">
          <cell r="C2101"/>
          <cell r="E2101"/>
        </row>
        <row r="2102">
          <cell r="C2102"/>
          <cell r="E2102"/>
        </row>
        <row r="2103">
          <cell r="C2103"/>
          <cell r="E2103"/>
        </row>
        <row r="2104">
          <cell r="C2104"/>
          <cell r="E2104"/>
        </row>
        <row r="2105">
          <cell r="C2105"/>
          <cell r="E2105"/>
        </row>
        <row r="2106">
          <cell r="C2106"/>
          <cell r="E2106"/>
        </row>
        <row r="2107">
          <cell r="C2107"/>
          <cell r="E2107"/>
        </row>
        <row r="2108">
          <cell r="C2108"/>
          <cell r="E2108"/>
        </row>
        <row r="2109">
          <cell r="C2109"/>
          <cell r="E2109"/>
        </row>
        <row r="2110">
          <cell r="C2110"/>
          <cell r="E2110"/>
        </row>
        <row r="2111">
          <cell r="C2111"/>
          <cell r="E2111"/>
        </row>
        <row r="2112">
          <cell r="C2112"/>
          <cell r="E2112"/>
        </row>
        <row r="2113">
          <cell r="C2113"/>
          <cell r="E2113"/>
        </row>
        <row r="2114">
          <cell r="C2114"/>
          <cell r="E2114"/>
        </row>
        <row r="2115">
          <cell r="C2115"/>
          <cell r="E2115"/>
        </row>
        <row r="2116">
          <cell r="C2116"/>
          <cell r="E2116"/>
        </row>
        <row r="2117">
          <cell r="C2117"/>
          <cell r="E2117"/>
        </row>
        <row r="2118">
          <cell r="C2118"/>
          <cell r="E2118"/>
        </row>
        <row r="2119">
          <cell r="C2119"/>
          <cell r="E2119"/>
        </row>
        <row r="2120">
          <cell r="C2120"/>
          <cell r="E2120"/>
        </row>
        <row r="2121">
          <cell r="C2121"/>
          <cell r="E2121"/>
        </row>
        <row r="2122">
          <cell r="C2122"/>
          <cell r="E2122"/>
        </row>
        <row r="2123">
          <cell r="C2123"/>
          <cell r="E2123"/>
        </row>
        <row r="2124">
          <cell r="C2124"/>
          <cell r="E2124"/>
        </row>
        <row r="2125">
          <cell r="C2125"/>
          <cell r="E2125"/>
        </row>
        <row r="2126">
          <cell r="C2126"/>
          <cell r="E2126"/>
        </row>
        <row r="2127">
          <cell r="C2127"/>
          <cell r="E2127"/>
        </row>
        <row r="2128">
          <cell r="C2128"/>
          <cell r="E2128"/>
        </row>
        <row r="2129">
          <cell r="C2129"/>
          <cell r="E2129"/>
        </row>
        <row r="2130">
          <cell r="C2130"/>
          <cell r="E2130"/>
        </row>
        <row r="2131">
          <cell r="C2131"/>
          <cell r="E2131"/>
        </row>
        <row r="2132">
          <cell r="C2132"/>
          <cell r="E2132"/>
        </row>
        <row r="2133">
          <cell r="C2133"/>
          <cell r="E2133"/>
        </row>
        <row r="2134">
          <cell r="C2134"/>
          <cell r="E2134"/>
        </row>
        <row r="2135">
          <cell r="C2135"/>
          <cell r="E2135"/>
        </row>
        <row r="2136">
          <cell r="C2136"/>
          <cell r="E2136"/>
        </row>
        <row r="2137">
          <cell r="C2137"/>
          <cell r="E2137"/>
        </row>
        <row r="2138">
          <cell r="C2138"/>
          <cell r="E2138"/>
        </row>
        <row r="2139">
          <cell r="C2139"/>
          <cell r="E2139"/>
        </row>
        <row r="2140">
          <cell r="C2140"/>
          <cell r="E2140"/>
        </row>
        <row r="2141">
          <cell r="C2141"/>
          <cell r="E2141"/>
        </row>
        <row r="2142">
          <cell r="C2142"/>
          <cell r="E2142"/>
        </row>
        <row r="2143">
          <cell r="C2143"/>
          <cell r="E2143"/>
        </row>
        <row r="2144">
          <cell r="C2144"/>
          <cell r="E2144"/>
        </row>
        <row r="2145">
          <cell r="C2145"/>
          <cell r="E2145"/>
        </row>
        <row r="2146">
          <cell r="C2146"/>
          <cell r="E2146"/>
        </row>
        <row r="2147">
          <cell r="C2147"/>
          <cell r="E2147"/>
        </row>
        <row r="2148">
          <cell r="C2148"/>
          <cell r="E2148"/>
        </row>
        <row r="2149">
          <cell r="C2149"/>
          <cell r="E2149"/>
        </row>
        <row r="2150">
          <cell r="C2150"/>
          <cell r="E2150"/>
        </row>
        <row r="2151">
          <cell r="C2151"/>
          <cell r="E2151"/>
        </row>
        <row r="2152">
          <cell r="C2152"/>
          <cell r="E2152"/>
        </row>
        <row r="2153">
          <cell r="C2153"/>
          <cell r="E2153"/>
        </row>
        <row r="2154">
          <cell r="C2154"/>
          <cell r="E2154"/>
        </row>
        <row r="2155">
          <cell r="C2155"/>
          <cell r="E2155"/>
        </row>
        <row r="2156">
          <cell r="C2156"/>
          <cell r="E2156"/>
        </row>
        <row r="2157">
          <cell r="C2157"/>
          <cell r="E2157"/>
        </row>
        <row r="2158">
          <cell r="C2158"/>
          <cell r="E2158"/>
        </row>
        <row r="2159">
          <cell r="C2159"/>
          <cell r="E2159"/>
        </row>
        <row r="2160">
          <cell r="C2160"/>
          <cell r="E2160"/>
        </row>
        <row r="2161">
          <cell r="C2161"/>
          <cell r="E2161"/>
        </row>
        <row r="2162">
          <cell r="C2162"/>
          <cell r="E2162"/>
        </row>
        <row r="2163">
          <cell r="C2163"/>
          <cell r="E2163"/>
        </row>
        <row r="2164">
          <cell r="C2164"/>
          <cell r="E2164"/>
        </row>
        <row r="2165">
          <cell r="C2165"/>
          <cell r="E2165"/>
        </row>
        <row r="2166">
          <cell r="C2166"/>
          <cell r="E2166"/>
        </row>
        <row r="2167">
          <cell r="C2167"/>
          <cell r="E2167"/>
        </row>
        <row r="2168">
          <cell r="C2168"/>
          <cell r="E2168"/>
        </row>
        <row r="2169">
          <cell r="C2169"/>
          <cell r="E2169"/>
        </row>
        <row r="2170">
          <cell r="C2170"/>
          <cell r="E2170"/>
        </row>
        <row r="2171">
          <cell r="C2171"/>
          <cell r="E2171"/>
        </row>
        <row r="2172">
          <cell r="C2172"/>
          <cell r="E2172"/>
        </row>
        <row r="2173">
          <cell r="C2173"/>
          <cell r="E2173"/>
        </row>
        <row r="2174">
          <cell r="C2174"/>
          <cell r="E2174"/>
        </row>
        <row r="2175">
          <cell r="C2175"/>
          <cell r="E2175"/>
        </row>
        <row r="2176">
          <cell r="C2176"/>
          <cell r="E2176"/>
        </row>
        <row r="2177">
          <cell r="C2177"/>
          <cell r="E2177"/>
        </row>
        <row r="2178">
          <cell r="C2178"/>
          <cell r="E2178"/>
        </row>
        <row r="2179">
          <cell r="C2179"/>
          <cell r="E2179"/>
        </row>
        <row r="2180">
          <cell r="C2180"/>
          <cell r="E2180"/>
        </row>
        <row r="2181">
          <cell r="C2181"/>
          <cell r="E2181"/>
        </row>
        <row r="2182">
          <cell r="C2182"/>
          <cell r="E2182"/>
        </row>
        <row r="2183">
          <cell r="C2183"/>
          <cell r="E2183"/>
        </row>
        <row r="2184">
          <cell r="C2184"/>
          <cell r="E2184"/>
        </row>
        <row r="2185">
          <cell r="C2185"/>
          <cell r="E2185"/>
        </row>
        <row r="2186">
          <cell r="C2186"/>
          <cell r="E2186"/>
        </row>
        <row r="2187">
          <cell r="C2187"/>
          <cell r="E2187"/>
        </row>
        <row r="2188">
          <cell r="C2188"/>
          <cell r="E2188"/>
        </row>
        <row r="2189">
          <cell r="C2189"/>
          <cell r="E2189"/>
        </row>
        <row r="2190">
          <cell r="C2190"/>
          <cell r="E2190"/>
        </row>
        <row r="2191">
          <cell r="C2191"/>
          <cell r="E2191"/>
        </row>
        <row r="2192">
          <cell r="C2192"/>
          <cell r="E2192"/>
        </row>
        <row r="2193">
          <cell r="C2193"/>
          <cell r="E2193"/>
        </row>
        <row r="2194">
          <cell r="C2194"/>
          <cell r="E2194"/>
        </row>
        <row r="2195">
          <cell r="C2195"/>
          <cell r="E2195"/>
        </row>
        <row r="2196">
          <cell r="C2196"/>
          <cell r="E2196"/>
        </row>
        <row r="2197">
          <cell r="C2197"/>
          <cell r="E2197"/>
        </row>
        <row r="2198">
          <cell r="C2198"/>
          <cell r="E2198"/>
        </row>
        <row r="2199">
          <cell r="C2199"/>
          <cell r="E2199"/>
        </row>
        <row r="2200">
          <cell r="C2200"/>
          <cell r="E2200"/>
        </row>
        <row r="2201">
          <cell r="C2201"/>
          <cell r="E2201"/>
        </row>
        <row r="2202">
          <cell r="C2202"/>
          <cell r="E2202"/>
        </row>
        <row r="2203">
          <cell r="C2203"/>
          <cell r="E2203"/>
        </row>
        <row r="2204">
          <cell r="C2204"/>
          <cell r="E2204"/>
        </row>
        <row r="2205">
          <cell r="C2205"/>
          <cell r="E2205"/>
        </row>
        <row r="2206">
          <cell r="C2206"/>
          <cell r="E2206"/>
        </row>
        <row r="2207">
          <cell r="C2207"/>
          <cell r="E2207"/>
        </row>
        <row r="2208">
          <cell r="C2208"/>
          <cell r="E2208"/>
        </row>
        <row r="2209">
          <cell r="C2209"/>
          <cell r="E2209"/>
        </row>
        <row r="2210">
          <cell r="C2210"/>
          <cell r="E2210"/>
        </row>
        <row r="2211">
          <cell r="C2211"/>
          <cell r="E2211"/>
        </row>
        <row r="2212">
          <cell r="C2212"/>
          <cell r="E2212"/>
        </row>
        <row r="2213">
          <cell r="C2213"/>
          <cell r="E2213"/>
        </row>
        <row r="2214">
          <cell r="C2214"/>
          <cell r="E2214"/>
        </row>
        <row r="2215">
          <cell r="C2215"/>
          <cell r="E2215"/>
        </row>
        <row r="2216">
          <cell r="C2216"/>
          <cell r="E2216"/>
        </row>
        <row r="2217">
          <cell r="C2217"/>
          <cell r="E2217"/>
        </row>
        <row r="2218">
          <cell r="C2218"/>
          <cell r="E2218"/>
        </row>
        <row r="2219">
          <cell r="C2219"/>
          <cell r="E2219"/>
        </row>
        <row r="2220">
          <cell r="C2220"/>
          <cell r="E2220"/>
        </row>
        <row r="2221">
          <cell r="C2221"/>
          <cell r="E2221"/>
        </row>
        <row r="2222">
          <cell r="C2222"/>
          <cell r="E2222"/>
        </row>
        <row r="2223">
          <cell r="C2223"/>
          <cell r="E2223"/>
        </row>
        <row r="2224">
          <cell r="C2224"/>
          <cell r="E2224"/>
        </row>
        <row r="2225">
          <cell r="C2225"/>
          <cell r="E2225"/>
        </row>
        <row r="2226">
          <cell r="C2226"/>
          <cell r="E2226"/>
        </row>
        <row r="2227">
          <cell r="C2227"/>
          <cell r="E2227"/>
        </row>
        <row r="2228">
          <cell r="C2228"/>
          <cell r="E2228"/>
        </row>
        <row r="2229">
          <cell r="C2229"/>
          <cell r="E2229"/>
        </row>
        <row r="2230">
          <cell r="C2230"/>
          <cell r="E2230"/>
        </row>
        <row r="2231">
          <cell r="C2231"/>
          <cell r="E2231"/>
        </row>
        <row r="2232">
          <cell r="C2232"/>
          <cell r="E2232"/>
        </row>
        <row r="2233">
          <cell r="C2233"/>
          <cell r="E2233"/>
        </row>
        <row r="2234">
          <cell r="C2234"/>
          <cell r="E2234"/>
        </row>
        <row r="2235">
          <cell r="C2235"/>
          <cell r="E2235"/>
        </row>
        <row r="2236">
          <cell r="C2236"/>
          <cell r="E2236"/>
        </row>
        <row r="2237">
          <cell r="C2237"/>
          <cell r="E2237"/>
        </row>
        <row r="2238">
          <cell r="C2238"/>
          <cell r="E2238"/>
        </row>
        <row r="2239">
          <cell r="C2239"/>
          <cell r="E2239"/>
        </row>
        <row r="2240">
          <cell r="C2240"/>
          <cell r="E2240"/>
        </row>
        <row r="2241">
          <cell r="C2241"/>
          <cell r="E2241"/>
        </row>
        <row r="2242">
          <cell r="C2242"/>
          <cell r="E2242"/>
        </row>
        <row r="2243">
          <cell r="C2243"/>
          <cell r="E2243"/>
        </row>
        <row r="2244">
          <cell r="C2244"/>
          <cell r="E2244"/>
        </row>
        <row r="2245">
          <cell r="C2245"/>
          <cell r="E2245"/>
        </row>
        <row r="2246">
          <cell r="C2246"/>
          <cell r="E2246"/>
        </row>
        <row r="2247">
          <cell r="C2247"/>
          <cell r="E2247"/>
        </row>
        <row r="2248">
          <cell r="C2248"/>
          <cell r="E2248"/>
        </row>
        <row r="2249">
          <cell r="C2249"/>
          <cell r="E2249"/>
        </row>
        <row r="2250">
          <cell r="C2250"/>
          <cell r="E2250"/>
        </row>
        <row r="2251">
          <cell r="C2251"/>
          <cell r="E2251"/>
        </row>
        <row r="2252">
          <cell r="C2252"/>
          <cell r="E2252"/>
        </row>
        <row r="2253">
          <cell r="C2253"/>
          <cell r="E2253"/>
        </row>
        <row r="2254">
          <cell r="C2254"/>
          <cell r="E2254"/>
        </row>
        <row r="2255">
          <cell r="C2255"/>
          <cell r="E2255"/>
        </row>
        <row r="2256">
          <cell r="C2256"/>
          <cell r="E2256"/>
        </row>
        <row r="2257">
          <cell r="C2257"/>
          <cell r="E2257"/>
        </row>
        <row r="2258">
          <cell r="C2258"/>
          <cell r="E2258"/>
        </row>
        <row r="2259">
          <cell r="C2259"/>
          <cell r="E2259"/>
        </row>
        <row r="2260">
          <cell r="C2260"/>
          <cell r="E2260"/>
        </row>
        <row r="2261">
          <cell r="C2261"/>
          <cell r="E2261"/>
        </row>
        <row r="2262">
          <cell r="C2262"/>
          <cell r="E2262"/>
        </row>
        <row r="2263">
          <cell r="C2263"/>
          <cell r="E2263"/>
        </row>
        <row r="2264">
          <cell r="C2264"/>
          <cell r="E2264"/>
        </row>
        <row r="2265">
          <cell r="C2265"/>
          <cell r="E2265"/>
        </row>
        <row r="2266">
          <cell r="C2266"/>
          <cell r="E2266"/>
        </row>
        <row r="2267">
          <cell r="C2267"/>
          <cell r="E2267"/>
        </row>
        <row r="2268">
          <cell r="C2268"/>
          <cell r="E2268"/>
        </row>
        <row r="2269">
          <cell r="C2269"/>
          <cell r="E2269"/>
        </row>
        <row r="2270">
          <cell r="C2270"/>
          <cell r="E2270"/>
        </row>
        <row r="2271">
          <cell r="C2271"/>
          <cell r="E2271"/>
        </row>
        <row r="2272">
          <cell r="C2272"/>
          <cell r="E2272"/>
        </row>
        <row r="2273">
          <cell r="C2273"/>
          <cell r="E2273"/>
        </row>
        <row r="2274">
          <cell r="C2274"/>
          <cell r="E2274"/>
        </row>
        <row r="2275">
          <cell r="C2275"/>
          <cell r="E2275"/>
        </row>
        <row r="2276">
          <cell r="C2276"/>
          <cell r="E2276"/>
        </row>
        <row r="2277">
          <cell r="C2277"/>
          <cell r="E2277"/>
        </row>
        <row r="2278">
          <cell r="C2278"/>
          <cell r="E2278"/>
        </row>
        <row r="2279">
          <cell r="C2279"/>
          <cell r="E2279"/>
        </row>
        <row r="2280">
          <cell r="C2280"/>
          <cell r="E2280"/>
        </row>
        <row r="2281">
          <cell r="C2281"/>
          <cell r="E2281"/>
        </row>
        <row r="2282">
          <cell r="C2282"/>
          <cell r="E2282"/>
        </row>
        <row r="2283">
          <cell r="C2283"/>
          <cell r="E2283"/>
        </row>
        <row r="2284">
          <cell r="C2284"/>
          <cell r="E2284"/>
        </row>
        <row r="2285">
          <cell r="C2285"/>
          <cell r="E2285"/>
        </row>
        <row r="2286">
          <cell r="C2286"/>
          <cell r="E2286"/>
        </row>
        <row r="2287">
          <cell r="C2287"/>
          <cell r="E2287"/>
        </row>
        <row r="2288">
          <cell r="C2288"/>
          <cell r="E2288"/>
        </row>
      </sheetData>
      <sheetData sheetId="6"/>
      <sheetData sheetId="7">
        <row r="2">
          <cell r="A2" t="str">
            <v>0103</v>
          </cell>
          <cell r="B2">
            <v>7490500</v>
          </cell>
          <cell r="D2">
            <v>135500</v>
          </cell>
          <cell r="E2">
            <v>113</v>
          </cell>
        </row>
        <row r="3">
          <cell r="A3" t="str">
            <v>0105</v>
          </cell>
          <cell r="B3">
            <v>23781105</v>
          </cell>
          <cell r="D3">
            <v>630794</v>
          </cell>
          <cell r="E3">
            <v>49</v>
          </cell>
        </row>
        <row r="4">
          <cell r="A4" t="str">
            <v>0207</v>
          </cell>
          <cell r="B4">
            <v>6134958</v>
          </cell>
          <cell r="D4">
            <v>181652</v>
          </cell>
          <cell r="E4">
            <v>124</v>
          </cell>
        </row>
        <row r="5">
          <cell r="A5" t="str">
            <v>0301</v>
          </cell>
          <cell r="B5">
            <v>7526500</v>
          </cell>
          <cell r="D5">
            <v>137120</v>
          </cell>
          <cell r="E5">
            <v>112</v>
          </cell>
        </row>
        <row r="6">
          <cell r="A6" t="str">
            <v>0302</v>
          </cell>
          <cell r="B6">
            <v>108000</v>
          </cell>
          <cell r="D6">
            <v>360</v>
          </cell>
          <cell r="E6">
            <v>417</v>
          </cell>
        </row>
        <row r="7">
          <cell r="A7" t="str">
            <v>0303</v>
          </cell>
          <cell r="B7">
            <v>3237905</v>
          </cell>
          <cell r="D7">
            <v>117640</v>
          </cell>
          <cell r="E7">
            <v>170</v>
          </cell>
        </row>
        <row r="8">
          <cell r="A8" t="str">
            <v>0306</v>
          </cell>
          <cell r="B8">
            <v>12893200</v>
          </cell>
          <cell r="D8">
            <v>110590</v>
          </cell>
          <cell r="E8">
            <v>76</v>
          </cell>
        </row>
        <row r="9">
          <cell r="A9" t="str">
            <v>0307</v>
          </cell>
          <cell r="B9">
            <v>7434350</v>
          </cell>
          <cell r="D9">
            <v>114190</v>
          </cell>
          <cell r="E9">
            <v>115</v>
          </cell>
        </row>
        <row r="10">
          <cell r="A10" t="str">
            <v>0308</v>
          </cell>
          <cell r="B10">
            <v>76869</v>
          </cell>
          <cell r="D10">
            <v>584</v>
          </cell>
          <cell r="E10">
            <v>441</v>
          </cell>
        </row>
        <row r="11">
          <cell r="A11" t="str">
            <v>0401</v>
          </cell>
          <cell r="B11">
            <v>7622518.7400000002</v>
          </cell>
          <cell r="D11">
            <v>100077.9</v>
          </cell>
          <cell r="E11">
            <v>110</v>
          </cell>
        </row>
        <row r="12">
          <cell r="A12" t="str">
            <v>0402</v>
          </cell>
          <cell r="B12">
            <v>18221118.449999999</v>
          </cell>
          <cell r="D12">
            <v>325666.43</v>
          </cell>
          <cell r="E12">
            <v>59</v>
          </cell>
        </row>
        <row r="13">
          <cell r="A13" t="str">
            <v>0403</v>
          </cell>
          <cell r="B13">
            <v>22855561.029999997</v>
          </cell>
          <cell r="D13">
            <v>605727.51</v>
          </cell>
          <cell r="E13">
            <v>50</v>
          </cell>
        </row>
        <row r="14">
          <cell r="A14" t="str">
            <v>0404</v>
          </cell>
          <cell r="B14">
            <v>1049202</v>
          </cell>
          <cell r="D14">
            <v>26960.799999999999</v>
          </cell>
          <cell r="E14">
            <v>251</v>
          </cell>
        </row>
        <row r="15">
          <cell r="A15" t="str">
            <v>0405</v>
          </cell>
          <cell r="B15">
            <v>2250374</v>
          </cell>
          <cell r="D15">
            <v>34071.1</v>
          </cell>
          <cell r="E15">
            <v>198</v>
          </cell>
        </row>
        <row r="16">
          <cell r="A16" t="str">
            <v>0406</v>
          </cell>
          <cell r="B16">
            <v>220306</v>
          </cell>
          <cell r="D16">
            <v>1628</v>
          </cell>
          <cell r="E16">
            <v>361</v>
          </cell>
        </row>
        <row r="17">
          <cell r="A17" t="str">
            <v>0409</v>
          </cell>
          <cell r="B17">
            <v>688635.69</v>
          </cell>
          <cell r="D17">
            <v>4250</v>
          </cell>
          <cell r="E17">
            <v>286</v>
          </cell>
        </row>
        <row r="18">
          <cell r="A18" t="str">
            <v>0602</v>
          </cell>
          <cell r="B18">
            <v>73848.639999999999</v>
          </cell>
          <cell r="D18">
            <v>2750</v>
          </cell>
          <cell r="E18">
            <v>444</v>
          </cell>
        </row>
        <row r="19">
          <cell r="A19" t="str">
            <v>0604</v>
          </cell>
          <cell r="B19">
            <v>60000</v>
          </cell>
          <cell r="D19">
            <v>900</v>
          </cell>
          <cell r="E19">
            <v>456</v>
          </cell>
        </row>
        <row r="20">
          <cell r="A20" t="str">
            <v>0703</v>
          </cell>
          <cell r="B20">
            <v>430860</v>
          </cell>
          <cell r="D20">
            <v>5866</v>
          </cell>
          <cell r="E20">
            <v>309</v>
          </cell>
        </row>
        <row r="21">
          <cell r="A21" t="str">
            <v>0705</v>
          </cell>
          <cell r="B21">
            <v>13552</v>
          </cell>
          <cell r="D21">
            <v>100.2</v>
          </cell>
          <cell r="E21">
            <v>534</v>
          </cell>
        </row>
        <row r="22">
          <cell r="A22" t="str">
            <v>0709</v>
          </cell>
          <cell r="B22">
            <v>2319.9</v>
          </cell>
          <cell r="D22">
            <v>30</v>
          </cell>
          <cell r="E22">
            <v>561</v>
          </cell>
        </row>
        <row r="23">
          <cell r="A23" t="str">
            <v>0710</v>
          </cell>
          <cell r="B23">
            <v>1864172.42</v>
          </cell>
          <cell r="D23">
            <v>8774</v>
          </cell>
          <cell r="E23">
            <v>212</v>
          </cell>
        </row>
        <row r="24">
          <cell r="A24" t="str">
            <v>0711</v>
          </cell>
          <cell r="B24">
            <v>5871278.5</v>
          </cell>
          <cell r="D24">
            <v>29198.639999999999</v>
          </cell>
          <cell r="E24">
            <v>126</v>
          </cell>
        </row>
        <row r="25">
          <cell r="A25" t="str">
            <v>0712</v>
          </cell>
          <cell r="B25">
            <v>30825</v>
          </cell>
          <cell r="D25">
            <v>1800</v>
          </cell>
          <cell r="E25">
            <v>498</v>
          </cell>
        </row>
        <row r="26">
          <cell r="A26" t="str">
            <v>0801</v>
          </cell>
          <cell r="B26">
            <v>1878840</v>
          </cell>
          <cell r="D26">
            <v>60090</v>
          </cell>
          <cell r="E26">
            <v>210</v>
          </cell>
        </row>
        <row r="27">
          <cell r="A27" t="str">
            <v>0805</v>
          </cell>
          <cell r="B27">
            <v>385466.25</v>
          </cell>
          <cell r="D27">
            <v>7980</v>
          </cell>
          <cell r="E27">
            <v>321</v>
          </cell>
        </row>
        <row r="28">
          <cell r="A28" t="str">
            <v>0810</v>
          </cell>
          <cell r="B28">
            <v>38805.599999999999</v>
          </cell>
          <cell r="D28">
            <v>960</v>
          </cell>
          <cell r="E28">
            <v>484</v>
          </cell>
        </row>
        <row r="29">
          <cell r="A29" t="str">
            <v>0813</v>
          </cell>
          <cell r="B29">
            <v>108171.11</v>
          </cell>
          <cell r="D29">
            <v>3464.6</v>
          </cell>
          <cell r="E29">
            <v>416</v>
          </cell>
        </row>
        <row r="30">
          <cell r="A30" t="str">
            <v>0901</v>
          </cell>
          <cell r="B30">
            <v>107494.71</v>
          </cell>
          <cell r="D30">
            <v>79.38</v>
          </cell>
          <cell r="E30">
            <v>420</v>
          </cell>
        </row>
        <row r="31">
          <cell r="A31" t="str">
            <v>0902</v>
          </cell>
          <cell r="B31">
            <v>1655600.72</v>
          </cell>
          <cell r="D31">
            <v>10261.4</v>
          </cell>
          <cell r="E31">
            <v>220</v>
          </cell>
        </row>
        <row r="32">
          <cell r="A32" t="str">
            <v>0904</v>
          </cell>
          <cell r="B32">
            <v>6776800</v>
          </cell>
          <cell r="D32">
            <v>75785</v>
          </cell>
          <cell r="E32">
            <v>121</v>
          </cell>
        </row>
        <row r="33">
          <cell r="A33" t="str">
            <v>0905</v>
          </cell>
          <cell r="B33">
            <v>6661.89</v>
          </cell>
          <cell r="D33">
            <v>86.6</v>
          </cell>
          <cell r="E33">
            <v>551</v>
          </cell>
        </row>
        <row r="34">
          <cell r="A34" t="str">
            <v>0908</v>
          </cell>
          <cell r="B34">
            <v>296250</v>
          </cell>
          <cell r="D34">
            <v>2370</v>
          </cell>
          <cell r="E34">
            <v>346</v>
          </cell>
        </row>
        <row r="35">
          <cell r="A35" t="str">
            <v>0910</v>
          </cell>
          <cell r="B35">
            <v>343118</v>
          </cell>
          <cell r="D35">
            <v>9486</v>
          </cell>
          <cell r="E35">
            <v>332</v>
          </cell>
        </row>
        <row r="36">
          <cell r="A36" t="str">
            <v>1005</v>
          </cell>
          <cell r="B36">
            <v>523232.46</v>
          </cell>
          <cell r="D36">
            <v>8660</v>
          </cell>
          <cell r="E36">
            <v>299</v>
          </cell>
        </row>
        <row r="37">
          <cell r="A37" t="str">
            <v>1006</v>
          </cell>
          <cell r="B37">
            <v>17402778.789999999</v>
          </cell>
          <cell r="D37">
            <v>1629000</v>
          </cell>
          <cell r="E37">
            <v>63</v>
          </cell>
        </row>
        <row r="38">
          <cell r="A38" t="str">
            <v>1101</v>
          </cell>
          <cell r="B38">
            <v>344250</v>
          </cell>
          <cell r="D38">
            <v>11800</v>
          </cell>
          <cell r="E38">
            <v>331</v>
          </cell>
        </row>
        <row r="39">
          <cell r="A39" t="str">
            <v>1102</v>
          </cell>
          <cell r="B39">
            <v>41909656.240000002</v>
          </cell>
          <cell r="D39">
            <v>1049588.2</v>
          </cell>
          <cell r="E39">
            <v>35</v>
          </cell>
        </row>
        <row r="40">
          <cell r="A40" t="str">
            <v>1103</v>
          </cell>
          <cell r="B40">
            <v>5027521.75</v>
          </cell>
          <cell r="D40">
            <v>159906.12</v>
          </cell>
          <cell r="E40">
            <v>135</v>
          </cell>
        </row>
        <row r="41">
          <cell r="A41" t="str">
            <v>1108</v>
          </cell>
          <cell r="B41">
            <v>5749424</v>
          </cell>
          <cell r="D41">
            <v>69712</v>
          </cell>
          <cell r="E41">
            <v>127</v>
          </cell>
        </row>
        <row r="42">
          <cell r="A42" t="str">
            <v>1206</v>
          </cell>
          <cell r="B42">
            <v>42300</v>
          </cell>
          <cell r="D42">
            <v>300</v>
          </cell>
          <cell r="E42">
            <v>480</v>
          </cell>
        </row>
        <row r="43">
          <cell r="A43" t="str">
            <v>1207</v>
          </cell>
          <cell r="B43">
            <v>178650</v>
          </cell>
          <cell r="D43">
            <v>1440</v>
          </cell>
          <cell r="E43">
            <v>378</v>
          </cell>
        </row>
        <row r="44">
          <cell r="A44" t="str">
            <v>1404</v>
          </cell>
          <cell r="B44">
            <v>600000</v>
          </cell>
          <cell r="D44">
            <v>120000</v>
          </cell>
          <cell r="E44">
            <v>293</v>
          </cell>
        </row>
        <row r="45">
          <cell r="A45" t="str">
            <v>1507</v>
          </cell>
          <cell r="B45">
            <v>3113.75</v>
          </cell>
          <cell r="D45">
            <v>30</v>
          </cell>
          <cell r="E45">
            <v>558</v>
          </cell>
        </row>
        <row r="46">
          <cell r="A46" t="str">
            <v>1511</v>
          </cell>
          <cell r="B46">
            <v>31100</v>
          </cell>
          <cell r="D46">
            <v>720</v>
          </cell>
          <cell r="E46">
            <v>497</v>
          </cell>
        </row>
        <row r="47">
          <cell r="A47" t="str">
            <v>1513</v>
          </cell>
          <cell r="B47">
            <v>59915.8</v>
          </cell>
          <cell r="D47">
            <v>483</v>
          </cell>
          <cell r="E47">
            <v>457</v>
          </cell>
        </row>
        <row r="48">
          <cell r="A48" t="str">
            <v>1515</v>
          </cell>
          <cell r="B48">
            <v>1411793.76</v>
          </cell>
          <cell r="D48">
            <v>16505</v>
          </cell>
          <cell r="E48">
            <v>231</v>
          </cell>
        </row>
        <row r="49">
          <cell r="A49" t="str">
            <v>1516</v>
          </cell>
          <cell r="B49">
            <v>20964241.129999999</v>
          </cell>
          <cell r="D49">
            <v>392454.40000000002</v>
          </cell>
          <cell r="E49">
            <v>53</v>
          </cell>
        </row>
        <row r="50">
          <cell r="A50" t="str">
            <v>1517</v>
          </cell>
          <cell r="B50">
            <v>4176151.44</v>
          </cell>
          <cell r="D50">
            <v>98136.9</v>
          </cell>
          <cell r="E50">
            <v>143</v>
          </cell>
        </row>
        <row r="51">
          <cell r="A51" t="str">
            <v>1518</v>
          </cell>
          <cell r="B51">
            <v>6832548.1499999994</v>
          </cell>
          <cell r="D51">
            <v>122021.22</v>
          </cell>
          <cell r="E51">
            <v>120</v>
          </cell>
        </row>
        <row r="52">
          <cell r="A52" t="str">
            <v>1521</v>
          </cell>
          <cell r="B52">
            <v>3437.52</v>
          </cell>
          <cell r="D52">
            <v>24</v>
          </cell>
          <cell r="E52">
            <v>557</v>
          </cell>
        </row>
        <row r="53">
          <cell r="A53" t="str">
            <v>1601</v>
          </cell>
          <cell r="B53">
            <v>1096729</v>
          </cell>
          <cell r="D53">
            <v>7683</v>
          </cell>
          <cell r="E53">
            <v>248</v>
          </cell>
        </row>
        <row r="54">
          <cell r="A54" t="str">
            <v>1602</v>
          </cell>
          <cell r="B54">
            <v>4847860</v>
          </cell>
          <cell r="D54">
            <v>111202</v>
          </cell>
          <cell r="E54">
            <v>137</v>
          </cell>
        </row>
        <row r="55">
          <cell r="A55" t="str">
            <v>1604</v>
          </cell>
          <cell r="B55">
            <v>11024850</v>
          </cell>
          <cell r="D55">
            <v>128043.7</v>
          </cell>
          <cell r="E55">
            <v>88</v>
          </cell>
        </row>
        <row r="56">
          <cell r="A56" t="str">
            <v>1605</v>
          </cell>
          <cell r="B56">
            <v>466578</v>
          </cell>
          <cell r="D56">
            <v>749.9</v>
          </cell>
          <cell r="E56">
            <v>303</v>
          </cell>
        </row>
        <row r="57">
          <cell r="A57" t="str">
            <v>1701</v>
          </cell>
          <cell r="B57">
            <v>85300681.900000006</v>
          </cell>
          <cell r="D57">
            <v>3714000</v>
          </cell>
          <cell r="E57">
            <v>23</v>
          </cell>
        </row>
        <row r="58">
          <cell r="A58" t="str">
            <v>1702</v>
          </cell>
          <cell r="B58">
            <v>15837381.34</v>
          </cell>
          <cell r="D58">
            <v>254534.08</v>
          </cell>
          <cell r="E58">
            <v>68</v>
          </cell>
        </row>
        <row r="59">
          <cell r="A59" t="str">
            <v>1703</v>
          </cell>
          <cell r="B59">
            <v>1226612.33</v>
          </cell>
          <cell r="D59">
            <v>5105.1000000000004</v>
          </cell>
          <cell r="E59">
            <v>238</v>
          </cell>
        </row>
        <row r="60">
          <cell r="A60" t="str">
            <v>1704</v>
          </cell>
          <cell r="B60">
            <v>14274597.6</v>
          </cell>
          <cell r="D60">
            <v>135180.18</v>
          </cell>
          <cell r="E60">
            <v>71</v>
          </cell>
        </row>
        <row r="61">
          <cell r="A61" t="str">
            <v>1805</v>
          </cell>
          <cell r="B61">
            <v>18987020</v>
          </cell>
          <cell r="D61">
            <v>104056.42</v>
          </cell>
          <cell r="E61">
            <v>55</v>
          </cell>
        </row>
        <row r="62">
          <cell r="A62" t="str">
            <v>1806</v>
          </cell>
          <cell r="B62">
            <v>11386444.65</v>
          </cell>
          <cell r="D62">
            <v>112319.51999999999</v>
          </cell>
          <cell r="E62">
            <v>84</v>
          </cell>
        </row>
        <row r="63">
          <cell r="A63" t="str">
            <v>1901</v>
          </cell>
          <cell r="B63">
            <v>57768118.150000006</v>
          </cell>
          <cell r="D63">
            <v>228538.76399999997</v>
          </cell>
          <cell r="E63">
            <v>26</v>
          </cell>
        </row>
        <row r="64">
          <cell r="A64" t="str">
            <v>1902</v>
          </cell>
          <cell r="B64">
            <v>125252057.36</v>
          </cell>
          <cell r="D64">
            <v>1323631.55</v>
          </cell>
          <cell r="E64">
            <v>18</v>
          </cell>
        </row>
        <row r="65">
          <cell r="A65" t="str">
            <v>1903</v>
          </cell>
          <cell r="B65">
            <v>308910</v>
          </cell>
          <cell r="D65">
            <v>2280</v>
          </cell>
          <cell r="E65">
            <v>343</v>
          </cell>
        </row>
        <row r="66">
          <cell r="A66" t="str">
            <v>1904</v>
          </cell>
          <cell r="B66">
            <v>9346159.620000001</v>
          </cell>
          <cell r="D66">
            <v>73596.134000000005</v>
          </cell>
          <cell r="E66">
            <v>98</v>
          </cell>
        </row>
        <row r="67">
          <cell r="A67" t="str">
            <v>1905</v>
          </cell>
          <cell r="B67">
            <v>201421011.01999998</v>
          </cell>
          <cell r="D67">
            <v>1672807.7290000001</v>
          </cell>
          <cell r="E67">
            <v>11</v>
          </cell>
        </row>
        <row r="68">
          <cell r="A68" t="str">
            <v>2001</v>
          </cell>
          <cell r="B68">
            <v>97597.5</v>
          </cell>
          <cell r="D68">
            <v>4340</v>
          </cell>
          <cell r="E68">
            <v>427</v>
          </cell>
        </row>
        <row r="69">
          <cell r="A69" t="str">
            <v>2004</v>
          </cell>
          <cell r="B69">
            <v>172140</v>
          </cell>
          <cell r="D69">
            <v>1548</v>
          </cell>
          <cell r="E69">
            <v>380</v>
          </cell>
        </row>
        <row r="70">
          <cell r="A70" t="str">
            <v>2005</v>
          </cell>
          <cell r="B70">
            <v>18379734.259999998</v>
          </cell>
          <cell r="D70">
            <v>77433.59</v>
          </cell>
          <cell r="E70">
            <v>58</v>
          </cell>
        </row>
        <row r="71">
          <cell r="A71" t="str">
            <v>2006</v>
          </cell>
          <cell r="B71">
            <v>31968</v>
          </cell>
          <cell r="D71">
            <v>264</v>
          </cell>
          <cell r="E71">
            <v>494</v>
          </cell>
        </row>
        <row r="72">
          <cell r="A72" t="str">
            <v>2007</v>
          </cell>
          <cell r="B72">
            <v>16552959.18</v>
          </cell>
          <cell r="D72">
            <v>298509.46999999997</v>
          </cell>
          <cell r="E72">
            <v>66</v>
          </cell>
        </row>
        <row r="73">
          <cell r="A73" t="str">
            <v>2008</v>
          </cell>
          <cell r="B73">
            <v>3063140.57</v>
          </cell>
          <cell r="D73">
            <v>33115.9</v>
          </cell>
          <cell r="E73">
            <v>173</v>
          </cell>
        </row>
        <row r="74">
          <cell r="A74" t="str">
            <v>2009</v>
          </cell>
          <cell r="B74">
            <v>200890063.42000002</v>
          </cell>
          <cell r="D74">
            <v>3383383.6880000001</v>
          </cell>
          <cell r="E74">
            <v>12</v>
          </cell>
        </row>
        <row r="75">
          <cell r="A75" t="str">
            <v>2101</v>
          </cell>
          <cell r="B75">
            <v>104275712.22999999</v>
          </cell>
          <cell r="D75">
            <v>761865.53600000008</v>
          </cell>
          <cell r="E75">
            <v>21</v>
          </cell>
        </row>
        <row r="76">
          <cell r="A76" t="str">
            <v>2102</v>
          </cell>
          <cell r="B76">
            <v>3818944.25</v>
          </cell>
          <cell r="D76">
            <v>19865.28</v>
          </cell>
          <cell r="E76">
            <v>152</v>
          </cell>
        </row>
        <row r="77">
          <cell r="A77" t="str">
            <v>2103</v>
          </cell>
          <cell r="B77">
            <v>136321365.16</v>
          </cell>
          <cell r="D77">
            <v>2504345.662</v>
          </cell>
          <cell r="E77">
            <v>16</v>
          </cell>
        </row>
        <row r="78">
          <cell r="A78" t="str">
            <v>2104</v>
          </cell>
          <cell r="B78">
            <v>16803611.469999999</v>
          </cell>
          <cell r="D78">
            <v>69808.373999999996</v>
          </cell>
          <cell r="E78">
            <v>65</v>
          </cell>
        </row>
        <row r="79">
          <cell r="A79" t="str">
            <v>2105</v>
          </cell>
          <cell r="B79">
            <v>11874253.42</v>
          </cell>
          <cell r="D79">
            <v>134400.14799999999</v>
          </cell>
          <cell r="E79">
            <v>79</v>
          </cell>
        </row>
        <row r="80">
          <cell r="A80" t="str">
            <v>2106</v>
          </cell>
          <cell r="B80">
            <v>190880637.47000003</v>
          </cell>
          <cell r="D80">
            <v>3602517.6639999999</v>
          </cell>
          <cell r="E80">
            <v>13</v>
          </cell>
        </row>
        <row r="81">
          <cell r="A81" t="str">
            <v>2201</v>
          </cell>
          <cell r="B81">
            <v>12961632.5</v>
          </cell>
          <cell r="D81">
            <v>381613.1</v>
          </cell>
          <cell r="E81">
            <v>75</v>
          </cell>
        </row>
        <row r="82">
          <cell r="A82" t="str">
            <v>2202</v>
          </cell>
          <cell r="B82">
            <v>302245553.13</v>
          </cell>
          <cell r="D82">
            <v>8894401.8819999993</v>
          </cell>
          <cell r="E82">
            <v>6</v>
          </cell>
        </row>
        <row r="83">
          <cell r="A83" t="str">
            <v>2207</v>
          </cell>
          <cell r="B83">
            <v>2074.12</v>
          </cell>
          <cell r="D83">
            <v>18</v>
          </cell>
          <cell r="E83">
            <v>562</v>
          </cell>
        </row>
        <row r="84">
          <cell r="A84" t="str">
            <v>2209</v>
          </cell>
          <cell r="B84">
            <v>924045</v>
          </cell>
          <cell r="D84">
            <v>47851.9</v>
          </cell>
          <cell r="E84">
            <v>263</v>
          </cell>
        </row>
        <row r="85">
          <cell r="A85" t="str">
            <v>2306</v>
          </cell>
          <cell r="B85">
            <v>42300</v>
          </cell>
          <cell r="D85">
            <v>750</v>
          </cell>
          <cell r="E85">
            <v>480</v>
          </cell>
        </row>
        <row r="86">
          <cell r="A86" t="str">
            <v>2309</v>
          </cell>
          <cell r="B86">
            <v>238072729.71000001</v>
          </cell>
          <cell r="D86">
            <v>13285996.5</v>
          </cell>
          <cell r="E86">
            <v>9</v>
          </cell>
        </row>
        <row r="87">
          <cell r="A87" t="str">
            <v>2501</v>
          </cell>
          <cell r="B87">
            <v>759482.04</v>
          </cell>
          <cell r="D87">
            <v>78048.179999999993</v>
          </cell>
          <cell r="E87">
            <v>279</v>
          </cell>
        </row>
        <row r="88">
          <cell r="A88" t="str">
            <v>2504</v>
          </cell>
          <cell r="B88">
            <v>14274.73</v>
          </cell>
          <cell r="D88">
            <v>126.9</v>
          </cell>
          <cell r="E88">
            <v>532</v>
          </cell>
        </row>
        <row r="89">
          <cell r="A89" t="str">
            <v>2508</v>
          </cell>
          <cell r="B89">
            <v>1603122.82</v>
          </cell>
          <cell r="D89">
            <v>138627</v>
          </cell>
          <cell r="E89">
            <v>223</v>
          </cell>
        </row>
        <row r="90">
          <cell r="A90" t="str">
            <v>2512</v>
          </cell>
          <cell r="B90">
            <v>110199.63</v>
          </cell>
          <cell r="D90">
            <v>4000</v>
          </cell>
          <cell r="E90">
            <v>415</v>
          </cell>
        </row>
        <row r="91">
          <cell r="A91" t="str">
            <v>2515</v>
          </cell>
          <cell r="B91">
            <v>189751</v>
          </cell>
          <cell r="D91">
            <v>1716.13</v>
          </cell>
          <cell r="E91">
            <v>372</v>
          </cell>
        </row>
        <row r="92">
          <cell r="A92" t="str">
            <v>2517</v>
          </cell>
          <cell r="B92">
            <v>334657.5</v>
          </cell>
          <cell r="D92">
            <v>33180</v>
          </cell>
          <cell r="E92">
            <v>336</v>
          </cell>
        </row>
        <row r="93">
          <cell r="A93" t="str">
            <v>2518</v>
          </cell>
          <cell r="B93">
            <v>1028400</v>
          </cell>
          <cell r="D93">
            <v>221500</v>
          </cell>
          <cell r="E93">
            <v>255</v>
          </cell>
        </row>
        <row r="94">
          <cell r="A94" t="str">
            <v>2520</v>
          </cell>
          <cell r="B94">
            <v>1030723.41</v>
          </cell>
          <cell r="D94">
            <v>131306.4</v>
          </cell>
          <cell r="E94">
            <v>254</v>
          </cell>
        </row>
        <row r="95">
          <cell r="A95" t="str">
            <v>2521</v>
          </cell>
          <cell r="B95">
            <v>7215.75</v>
          </cell>
          <cell r="D95">
            <v>765</v>
          </cell>
          <cell r="E95">
            <v>547</v>
          </cell>
        </row>
        <row r="96">
          <cell r="A96" t="str">
            <v>2522</v>
          </cell>
          <cell r="B96">
            <v>74400</v>
          </cell>
          <cell r="D96">
            <v>62000</v>
          </cell>
          <cell r="E96">
            <v>443</v>
          </cell>
        </row>
        <row r="97">
          <cell r="A97" t="str">
            <v>2523</v>
          </cell>
          <cell r="B97">
            <v>3077143.48</v>
          </cell>
          <cell r="D97">
            <v>621441.19999999995</v>
          </cell>
          <cell r="E97">
            <v>172</v>
          </cell>
        </row>
        <row r="98">
          <cell r="A98" t="str">
            <v>2526</v>
          </cell>
          <cell r="B98">
            <v>108000</v>
          </cell>
          <cell r="D98">
            <v>15000</v>
          </cell>
          <cell r="E98">
            <v>417</v>
          </cell>
        </row>
        <row r="99">
          <cell r="A99" t="str">
            <v>2707</v>
          </cell>
          <cell r="B99">
            <v>36256.769999999997</v>
          </cell>
          <cell r="D99">
            <v>69.105000000000004</v>
          </cell>
          <cell r="E99">
            <v>488</v>
          </cell>
        </row>
        <row r="100">
          <cell r="A100" t="str">
            <v>2710</v>
          </cell>
          <cell r="B100">
            <v>3585711909.4799995</v>
          </cell>
          <cell r="D100">
            <v>114403657.11300001</v>
          </cell>
          <cell r="E100">
            <v>1</v>
          </cell>
        </row>
        <row r="101">
          <cell r="A101" t="str">
            <v>2711</v>
          </cell>
          <cell r="B101">
            <v>30442507.870000001</v>
          </cell>
          <cell r="D101">
            <v>1202680</v>
          </cell>
          <cell r="E101">
            <v>44</v>
          </cell>
        </row>
        <row r="102">
          <cell r="A102" t="str">
            <v>2712</v>
          </cell>
          <cell r="B102">
            <v>66859</v>
          </cell>
          <cell r="D102">
            <v>389</v>
          </cell>
          <cell r="E102">
            <v>450</v>
          </cell>
        </row>
        <row r="103">
          <cell r="A103" t="str">
            <v>2713</v>
          </cell>
          <cell r="B103">
            <v>1198965.8399999999</v>
          </cell>
          <cell r="D103">
            <v>94460</v>
          </cell>
          <cell r="E103">
            <v>242</v>
          </cell>
        </row>
        <row r="104">
          <cell r="A104" t="str">
            <v>2714</v>
          </cell>
          <cell r="B104">
            <v>107417</v>
          </cell>
          <cell r="D104">
            <v>3540</v>
          </cell>
          <cell r="E104">
            <v>421</v>
          </cell>
        </row>
        <row r="105">
          <cell r="A105" t="str">
            <v>2715</v>
          </cell>
          <cell r="B105">
            <v>2492680.2200000002</v>
          </cell>
          <cell r="D105">
            <v>151125</v>
          </cell>
          <cell r="E105">
            <v>191</v>
          </cell>
        </row>
        <row r="106">
          <cell r="A106" t="str">
            <v>2716</v>
          </cell>
          <cell r="B106">
            <v>295853784.63</v>
          </cell>
          <cell r="D106">
            <v>16</v>
          </cell>
          <cell r="E106">
            <v>7</v>
          </cell>
        </row>
        <row r="107">
          <cell r="A107" t="str">
            <v>2804</v>
          </cell>
          <cell r="B107">
            <v>1627661.26</v>
          </cell>
          <cell r="D107">
            <v>160344</v>
          </cell>
          <cell r="E107">
            <v>221</v>
          </cell>
        </row>
        <row r="108">
          <cell r="A108" t="str">
            <v>2805</v>
          </cell>
          <cell r="B108">
            <v>2497</v>
          </cell>
          <cell r="D108">
            <v>10</v>
          </cell>
          <cell r="E108">
            <v>560</v>
          </cell>
        </row>
        <row r="109">
          <cell r="A109" t="str">
            <v>2806</v>
          </cell>
          <cell r="B109">
            <v>90000</v>
          </cell>
          <cell r="D109">
            <v>12000</v>
          </cell>
          <cell r="E109">
            <v>430</v>
          </cell>
        </row>
        <row r="110">
          <cell r="A110" t="str">
            <v>2807</v>
          </cell>
          <cell r="B110">
            <v>134484</v>
          </cell>
          <cell r="D110">
            <v>13671.6</v>
          </cell>
          <cell r="E110">
            <v>403</v>
          </cell>
        </row>
        <row r="111">
          <cell r="A111" t="str">
            <v>2809</v>
          </cell>
          <cell r="B111">
            <v>974400</v>
          </cell>
          <cell r="D111">
            <v>16800</v>
          </cell>
          <cell r="E111">
            <v>258</v>
          </cell>
        </row>
        <row r="112">
          <cell r="A112" t="str">
            <v>2811</v>
          </cell>
          <cell r="B112">
            <v>6005716.2999999998</v>
          </cell>
          <cell r="D112">
            <v>598330</v>
          </cell>
          <cell r="E112">
            <v>125</v>
          </cell>
        </row>
        <row r="113">
          <cell r="A113" t="str">
            <v>2815</v>
          </cell>
          <cell r="B113">
            <v>3600000</v>
          </cell>
          <cell r="D113">
            <v>300000</v>
          </cell>
          <cell r="E113">
            <v>159</v>
          </cell>
        </row>
        <row r="114">
          <cell r="A114" t="str">
            <v>2820</v>
          </cell>
          <cell r="B114">
            <v>77175</v>
          </cell>
          <cell r="D114">
            <v>3493</v>
          </cell>
          <cell r="E114">
            <v>440</v>
          </cell>
        </row>
        <row r="115">
          <cell r="A115" t="str">
            <v>2826</v>
          </cell>
          <cell r="B115">
            <v>80508</v>
          </cell>
          <cell r="D115">
            <v>1225</v>
          </cell>
          <cell r="E115">
            <v>435</v>
          </cell>
        </row>
        <row r="116">
          <cell r="A116" t="str">
            <v>2827</v>
          </cell>
          <cell r="B116">
            <v>106684</v>
          </cell>
          <cell r="D116">
            <v>3801.2150000000001</v>
          </cell>
          <cell r="E116">
            <v>422</v>
          </cell>
        </row>
        <row r="117">
          <cell r="A117" t="str">
            <v>2828</v>
          </cell>
          <cell r="B117">
            <v>145445.6</v>
          </cell>
          <cell r="D117">
            <v>10120</v>
          </cell>
          <cell r="E117">
            <v>393</v>
          </cell>
        </row>
        <row r="118">
          <cell r="A118" t="str">
            <v>2832</v>
          </cell>
          <cell r="B118">
            <v>107500</v>
          </cell>
          <cell r="D118">
            <v>3500</v>
          </cell>
          <cell r="E118">
            <v>419</v>
          </cell>
        </row>
        <row r="119">
          <cell r="A119" t="str">
            <v>2833</v>
          </cell>
          <cell r="B119">
            <v>538685</v>
          </cell>
          <cell r="D119">
            <v>65250</v>
          </cell>
          <cell r="E119">
            <v>297</v>
          </cell>
        </row>
        <row r="120">
          <cell r="A120" t="str">
            <v>2834</v>
          </cell>
          <cell r="B120">
            <v>181300</v>
          </cell>
          <cell r="D120">
            <v>3700</v>
          </cell>
          <cell r="E120">
            <v>377</v>
          </cell>
        </row>
        <row r="121">
          <cell r="A121" t="str">
            <v>2835</v>
          </cell>
          <cell r="B121">
            <v>105000</v>
          </cell>
          <cell r="D121">
            <v>15000</v>
          </cell>
          <cell r="E121">
            <v>424</v>
          </cell>
        </row>
        <row r="122">
          <cell r="A122" t="str">
            <v>2836</v>
          </cell>
          <cell r="B122">
            <v>588820</v>
          </cell>
          <cell r="D122">
            <v>186200</v>
          </cell>
          <cell r="E122">
            <v>294</v>
          </cell>
        </row>
        <row r="123">
          <cell r="A123" t="str">
            <v>2839</v>
          </cell>
          <cell r="B123">
            <v>29440</v>
          </cell>
          <cell r="D123">
            <v>1000</v>
          </cell>
          <cell r="E123">
            <v>502</v>
          </cell>
        </row>
        <row r="124">
          <cell r="A124" t="str">
            <v>2849</v>
          </cell>
          <cell r="B124">
            <v>349600</v>
          </cell>
          <cell r="D124">
            <v>128000</v>
          </cell>
          <cell r="E124">
            <v>329</v>
          </cell>
        </row>
        <row r="125">
          <cell r="A125" t="str">
            <v>2853</v>
          </cell>
          <cell r="B125">
            <v>16600</v>
          </cell>
          <cell r="D125">
            <v>2000</v>
          </cell>
          <cell r="E125">
            <v>524</v>
          </cell>
        </row>
        <row r="126">
          <cell r="A126" t="str">
            <v>2905</v>
          </cell>
          <cell r="B126">
            <v>1199700</v>
          </cell>
          <cell r="D126">
            <v>8600</v>
          </cell>
          <cell r="E126">
            <v>241</v>
          </cell>
        </row>
        <row r="127">
          <cell r="A127" t="str">
            <v>2915</v>
          </cell>
          <cell r="B127">
            <v>336000</v>
          </cell>
          <cell r="D127">
            <v>48000</v>
          </cell>
          <cell r="E127">
            <v>334</v>
          </cell>
        </row>
        <row r="128">
          <cell r="A128" t="str">
            <v>2918</v>
          </cell>
          <cell r="B128">
            <v>72000</v>
          </cell>
          <cell r="D128">
            <v>1200</v>
          </cell>
          <cell r="E128">
            <v>445</v>
          </cell>
        </row>
        <row r="129">
          <cell r="A129" t="str">
            <v>2922</v>
          </cell>
          <cell r="B129">
            <v>168596897.11000001</v>
          </cell>
          <cell r="D129">
            <v>1934483.32</v>
          </cell>
          <cell r="E129">
            <v>14</v>
          </cell>
        </row>
        <row r="130">
          <cell r="A130" t="str">
            <v>3002</v>
          </cell>
          <cell r="B130">
            <v>18156</v>
          </cell>
          <cell r="D130">
            <v>162</v>
          </cell>
          <cell r="E130">
            <v>523</v>
          </cell>
        </row>
        <row r="131">
          <cell r="A131" t="str">
            <v>3003</v>
          </cell>
          <cell r="B131">
            <v>4127134</v>
          </cell>
          <cell r="D131">
            <v>83606.5</v>
          </cell>
          <cell r="E131">
            <v>146</v>
          </cell>
        </row>
        <row r="132">
          <cell r="A132" t="str">
            <v>3004</v>
          </cell>
          <cell r="B132">
            <v>3753390.54</v>
          </cell>
          <cell r="D132">
            <v>11780.68</v>
          </cell>
          <cell r="E132">
            <v>154</v>
          </cell>
        </row>
        <row r="133">
          <cell r="A133" t="str">
            <v>3005</v>
          </cell>
          <cell r="B133">
            <v>337825.54</v>
          </cell>
          <cell r="D133">
            <v>2107.5500000000002</v>
          </cell>
          <cell r="E133">
            <v>333</v>
          </cell>
        </row>
        <row r="134">
          <cell r="A134" t="str">
            <v>3006</v>
          </cell>
          <cell r="B134">
            <v>121407</v>
          </cell>
          <cell r="D134">
            <v>250</v>
          </cell>
          <cell r="E134">
            <v>408</v>
          </cell>
        </row>
        <row r="135">
          <cell r="A135" t="str">
            <v>3101</v>
          </cell>
          <cell r="B135">
            <v>292377</v>
          </cell>
          <cell r="D135">
            <v>64000</v>
          </cell>
          <cell r="E135">
            <v>347</v>
          </cell>
        </row>
        <row r="136">
          <cell r="A136" t="str">
            <v>3102</v>
          </cell>
          <cell r="B136">
            <v>11710831.32</v>
          </cell>
          <cell r="D136">
            <v>702500</v>
          </cell>
          <cell r="E136">
            <v>81</v>
          </cell>
        </row>
        <row r="137">
          <cell r="A137" t="str">
            <v>3104</v>
          </cell>
          <cell r="B137">
            <v>302079</v>
          </cell>
          <cell r="D137">
            <v>16033.84</v>
          </cell>
          <cell r="E137">
            <v>345</v>
          </cell>
        </row>
        <row r="138">
          <cell r="A138" t="str">
            <v>3105</v>
          </cell>
          <cell r="B138">
            <v>47458376.659999996</v>
          </cell>
          <cell r="D138">
            <v>2741625</v>
          </cell>
          <cell r="E138">
            <v>29</v>
          </cell>
        </row>
        <row r="139">
          <cell r="A139" t="str">
            <v>3201</v>
          </cell>
          <cell r="B139">
            <v>102925.25</v>
          </cell>
          <cell r="D139">
            <v>792</v>
          </cell>
          <cell r="E139">
            <v>425</v>
          </cell>
        </row>
        <row r="140">
          <cell r="A140" t="str">
            <v>3204</v>
          </cell>
          <cell r="B140">
            <v>8692788.0500000007</v>
          </cell>
          <cell r="D140">
            <v>74930.710000000006</v>
          </cell>
          <cell r="E140">
            <v>102</v>
          </cell>
        </row>
        <row r="141">
          <cell r="A141" t="str">
            <v>3206</v>
          </cell>
          <cell r="B141">
            <v>9855280</v>
          </cell>
          <cell r="D141">
            <v>97150</v>
          </cell>
          <cell r="E141">
            <v>96</v>
          </cell>
        </row>
        <row r="142">
          <cell r="A142" t="str">
            <v>3207</v>
          </cell>
          <cell r="B142">
            <v>2842419.65</v>
          </cell>
          <cell r="D142">
            <v>29172.589999999997</v>
          </cell>
          <cell r="E142">
            <v>181</v>
          </cell>
        </row>
        <row r="143">
          <cell r="A143" t="str">
            <v>3208</v>
          </cell>
          <cell r="B143">
            <v>8450612.0800000001</v>
          </cell>
          <cell r="D143">
            <v>110520.5</v>
          </cell>
          <cell r="E143">
            <v>105</v>
          </cell>
        </row>
        <row r="144">
          <cell r="A144" t="str">
            <v>3209</v>
          </cell>
          <cell r="B144">
            <v>17427870.960000001</v>
          </cell>
          <cell r="D144">
            <v>337546.08999999997</v>
          </cell>
          <cell r="E144">
            <v>62</v>
          </cell>
        </row>
        <row r="145">
          <cell r="A145" t="str">
            <v>3210</v>
          </cell>
          <cell r="B145">
            <v>2784864.46</v>
          </cell>
          <cell r="D145">
            <v>28179.268</v>
          </cell>
          <cell r="E145">
            <v>184</v>
          </cell>
        </row>
        <row r="146">
          <cell r="A146" t="str">
            <v>3212</v>
          </cell>
          <cell r="B146">
            <v>1205658.1200000001</v>
          </cell>
          <cell r="D146">
            <v>11491.66</v>
          </cell>
          <cell r="E146">
            <v>240</v>
          </cell>
        </row>
        <row r="147">
          <cell r="A147" t="str">
            <v>3213</v>
          </cell>
          <cell r="B147">
            <v>1022165.87</v>
          </cell>
          <cell r="D147">
            <v>14705.6</v>
          </cell>
          <cell r="E147">
            <v>256</v>
          </cell>
        </row>
        <row r="148">
          <cell r="A148" t="str">
            <v>3214</v>
          </cell>
          <cell r="B148">
            <v>2096603.69</v>
          </cell>
          <cell r="D148">
            <v>124974.12000000001</v>
          </cell>
          <cell r="E148">
            <v>200</v>
          </cell>
        </row>
        <row r="149">
          <cell r="A149" t="str">
            <v>3215</v>
          </cell>
          <cell r="B149">
            <v>1959027.6</v>
          </cell>
          <cell r="D149">
            <v>2497.25</v>
          </cell>
          <cell r="E149">
            <v>207</v>
          </cell>
        </row>
        <row r="150">
          <cell r="A150" t="str">
            <v>3302</v>
          </cell>
          <cell r="B150">
            <v>1048216.17</v>
          </cell>
          <cell r="D150">
            <v>7995</v>
          </cell>
          <cell r="E150">
            <v>252</v>
          </cell>
        </row>
        <row r="151">
          <cell r="A151" t="str">
            <v>3303</v>
          </cell>
          <cell r="B151">
            <v>164679.78</v>
          </cell>
          <cell r="D151">
            <v>530.04999999999995</v>
          </cell>
          <cell r="E151">
            <v>385</v>
          </cell>
        </row>
        <row r="152">
          <cell r="A152" t="str">
            <v>3304</v>
          </cell>
          <cell r="B152">
            <v>84066712.650000006</v>
          </cell>
          <cell r="D152">
            <v>363640.04399999999</v>
          </cell>
          <cell r="E152">
            <v>24</v>
          </cell>
        </row>
        <row r="153">
          <cell r="A153" t="str">
            <v>3305</v>
          </cell>
          <cell r="B153">
            <v>45566860.129999995</v>
          </cell>
          <cell r="D153">
            <v>367877.69</v>
          </cell>
          <cell r="E153">
            <v>33</v>
          </cell>
        </row>
        <row r="154">
          <cell r="A154" t="str">
            <v>3306</v>
          </cell>
          <cell r="B154">
            <v>29407343.859999999</v>
          </cell>
          <cell r="D154">
            <v>106948.45</v>
          </cell>
          <cell r="E154">
            <v>45</v>
          </cell>
        </row>
        <row r="155">
          <cell r="A155" t="str">
            <v>3307</v>
          </cell>
          <cell r="B155">
            <v>22041416.139999997</v>
          </cell>
          <cell r="D155">
            <v>104391.69799999999</v>
          </cell>
          <cell r="E155">
            <v>51</v>
          </cell>
        </row>
        <row r="156">
          <cell r="A156" t="str">
            <v>3401</v>
          </cell>
          <cell r="B156">
            <v>45798683.200000003</v>
          </cell>
          <cell r="D156">
            <v>346346.098</v>
          </cell>
          <cell r="E156">
            <v>31</v>
          </cell>
        </row>
        <row r="157">
          <cell r="A157" t="str">
            <v>3402</v>
          </cell>
          <cell r="B157">
            <v>155236764.43999997</v>
          </cell>
          <cell r="D157">
            <v>3431658.344</v>
          </cell>
          <cell r="E157">
            <v>15</v>
          </cell>
        </row>
        <row r="158">
          <cell r="A158" t="str">
            <v>3403</v>
          </cell>
          <cell r="B158">
            <v>3241211.48</v>
          </cell>
          <cell r="D158">
            <v>38939.94</v>
          </cell>
          <cell r="E158">
            <v>169</v>
          </cell>
        </row>
        <row r="159">
          <cell r="A159" t="str">
            <v>3404</v>
          </cell>
          <cell r="B159">
            <v>61566.16</v>
          </cell>
          <cell r="D159">
            <v>22.6</v>
          </cell>
          <cell r="E159">
            <v>454</v>
          </cell>
        </row>
        <row r="160">
          <cell r="A160" t="str">
            <v>3405</v>
          </cell>
          <cell r="B160">
            <v>119214.27</v>
          </cell>
          <cell r="D160">
            <v>1421.26</v>
          </cell>
          <cell r="E160">
            <v>410</v>
          </cell>
        </row>
        <row r="161">
          <cell r="A161" t="str">
            <v>3406</v>
          </cell>
          <cell r="B161">
            <v>113970</v>
          </cell>
          <cell r="D161">
            <v>305</v>
          </cell>
          <cell r="E161">
            <v>412</v>
          </cell>
        </row>
        <row r="162">
          <cell r="A162" t="str">
            <v>3501</v>
          </cell>
          <cell r="B162">
            <v>36650</v>
          </cell>
          <cell r="D162">
            <v>50</v>
          </cell>
          <cell r="E162">
            <v>487</v>
          </cell>
        </row>
        <row r="163">
          <cell r="A163" t="str">
            <v>3502</v>
          </cell>
          <cell r="B163">
            <v>382531.29</v>
          </cell>
          <cell r="D163">
            <v>2633</v>
          </cell>
          <cell r="E163">
            <v>322</v>
          </cell>
        </row>
        <row r="164">
          <cell r="A164" t="str">
            <v>3503</v>
          </cell>
          <cell r="B164">
            <v>7224</v>
          </cell>
          <cell r="D164">
            <v>120</v>
          </cell>
          <cell r="E164">
            <v>546</v>
          </cell>
        </row>
        <row r="165">
          <cell r="A165" t="str">
            <v>3505</v>
          </cell>
          <cell r="B165">
            <v>3377808.45</v>
          </cell>
          <cell r="D165">
            <v>20340.349999999999</v>
          </cell>
          <cell r="E165">
            <v>166</v>
          </cell>
        </row>
        <row r="166">
          <cell r="A166" t="str">
            <v>3506</v>
          </cell>
          <cell r="B166">
            <v>5463850.6200000001</v>
          </cell>
          <cell r="D166">
            <v>32853.5</v>
          </cell>
          <cell r="E166">
            <v>131</v>
          </cell>
        </row>
        <row r="167">
          <cell r="A167" t="str">
            <v>3507</v>
          </cell>
          <cell r="B167">
            <v>230308</v>
          </cell>
          <cell r="D167">
            <v>400</v>
          </cell>
          <cell r="E167">
            <v>359</v>
          </cell>
        </row>
        <row r="168">
          <cell r="A168" t="str">
            <v>3606</v>
          </cell>
          <cell r="B168">
            <v>20232.95</v>
          </cell>
          <cell r="D168">
            <v>15.5</v>
          </cell>
          <cell r="E168">
            <v>518</v>
          </cell>
        </row>
        <row r="169">
          <cell r="A169" t="str">
            <v>3701</v>
          </cell>
          <cell r="B169">
            <v>2018.5</v>
          </cell>
          <cell r="D169">
            <v>22.5</v>
          </cell>
          <cell r="E169">
            <v>563</v>
          </cell>
        </row>
        <row r="170">
          <cell r="A170" t="str">
            <v>3802</v>
          </cell>
          <cell r="B170">
            <v>330389.39</v>
          </cell>
          <cell r="D170">
            <v>12000</v>
          </cell>
          <cell r="E170">
            <v>338</v>
          </cell>
        </row>
        <row r="171">
          <cell r="A171" t="str">
            <v>3805</v>
          </cell>
          <cell r="B171">
            <v>128000</v>
          </cell>
          <cell r="D171">
            <v>1150</v>
          </cell>
          <cell r="E171">
            <v>404</v>
          </cell>
        </row>
        <row r="172">
          <cell r="A172" t="str">
            <v>3807</v>
          </cell>
          <cell r="B172">
            <v>197921.75</v>
          </cell>
          <cell r="D172">
            <v>1265.4000000000001</v>
          </cell>
          <cell r="E172">
            <v>368</v>
          </cell>
        </row>
        <row r="173">
          <cell r="A173" t="str">
            <v>3808</v>
          </cell>
          <cell r="B173">
            <v>6260539.1400000006</v>
          </cell>
          <cell r="D173">
            <v>50187.201999999997</v>
          </cell>
          <cell r="E173">
            <v>123</v>
          </cell>
        </row>
        <row r="174">
          <cell r="A174" t="str">
            <v>3809</v>
          </cell>
          <cell r="B174">
            <v>18036600.350000001</v>
          </cell>
          <cell r="D174">
            <v>304631.46600000001</v>
          </cell>
          <cell r="E174">
            <v>60</v>
          </cell>
        </row>
        <row r="175">
          <cell r="A175" t="str">
            <v>3810</v>
          </cell>
          <cell r="B175">
            <v>3531590.1</v>
          </cell>
          <cell r="D175">
            <v>54518</v>
          </cell>
          <cell r="E175">
            <v>161</v>
          </cell>
        </row>
        <row r="176">
          <cell r="A176" t="str">
            <v>3811</v>
          </cell>
          <cell r="B176">
            <v>423545.14</v>
          </cell>
          <cell r="D176">
            <v>3034.33</v>
          </cell>
          <cell r="E176">
            <v>313</v>
          </cell>
        </row>
        <row r="177">
          <cell r="A177" t="str">
            <v>3814</v>
          </cell>
          <cell r="B177">
            <v>1373628.8</v>
          </cell>
          <cell r="D177">
            <v>20488.84</v>
          </cell>
          <cell r="E177">
            <v>233</v>
          </cell>
        </row>
        <row r="178">
          <cell r="A178" t="str">
            <v>3816</v>
          </cell>
          <cell r="B178">
            <v>49650</v>
          </cell>
          <cell r="D178">
            <v>5900</v>
          </cell>
          <cell r="E178">
            <v>470</v>
          </cell>
        </row>
        <row r="179">
          <cell r="A179" t="str">
            <v>3819</v>
          </cell>
          <cell r="B179">
            <v>2703106.21</v>
          </cell>
          <cell r="D179">
            <v>20399.488000000001</v>
          </cell>
          <cell r="E179">
            <v>187</v>
          </cell>
        </row>
        <row r="180">
          <cell r="A180" t="str">
            <v>3820</v>
          </cell>
          <cell r="B180">
            <v>57188</v>
          </cell>
          <cell r="D180">
            <v>567.26</v>
          </cell>
          <cell r="E180">
            <v>461</v>
          </cell>
        </row>
        <row r="181">
          <cell r="A181" t="str">
            <v>3824</v>
          </cell>
          <cell r="B181">
            <v>14819210.960000001</v>
          </cell>
          <cell r="D181">
            <v>1523225.2</v>
          </cell>
          <cell r="E181">
            <v>70</v>
          </cell>
        </row>
        <row r="182">
          <cell r="A182" t="str">
            <v>3825</v>
          </cell>
          <cell r="B182">
            <v>51855</v>
          </cell>
          <cell r="D182">
            <v>637.20000000000005</v>
          </cell>
          <cell r="E182">
            <v>467</v>
          </cell>
        </row>
        <row r="183">
          <cell r="A183" t="str">
            <v>3901</v>
          </cell>
          <cell r="B183">
            <v>43016623.289999999</v>
          </cell>
          <cell r="D183">
            <v>1081153</v>
          </cell>
          <cell r="E183">
            <v>34</v>
          </cell>
        </row>
        <row r="184">
          <cell r="A184" t="str">
            <v>3902</v>
          </cell>
          <cell r="B184">
            <v>1215000</v>
          </cell>
          <cell r="D184">
            <v>30000</v>
          </cell>
          <cell r="E184">
            <v>239</v>
          </cell>
        </row>
        <row r="185">
          <cell r="A185" t="str">
            <v>3903</v>
          </cell>
          <cell r="B185">
            <v>1230000</v>
          </cell>
          <cell r="D185">
            <v>30000</v>
          </cell>
          <cell r="E185">
            <v>237</v>
          </cell>
        </row>
        <row r="186">
          <cell r="A186" t="str">
            <v>3906</v>
          </cell>
          <cell r="B186">
            <v>21257590.32</v>
          </cell>
          <cell r="D186">
            <v>384162</v>
          </cell>
          <cell r="E186">
            <v>52</v>
          </cell>
        </row>
        <row r="187">
          <cell r="A187" t="str">
            <v>3907</v>
          </cell>
          <cell r="B187">
            <v>4359887.5</v>
          </cell>
          <cell r="D187">
            <v>76316.7</v>
          </cell>
          <cell r="E187">
            <v>141</v>
          </cell>
        </row>
        <row r="188">
          <cell r="A188" t="str">
            <v>3910</v>
          </cell>
          <cell r="B188">
            <v>34606.339999999997</v>
          </cell>
          <cell r="D188">
            <v>51.2</v>
          </cell>
          <cell r="E188">
            <v>490</v>
          </cell>
        </row>
        <row r="189">
          <cell r="A189" t="str">
            <v>3912</v>
          </cell>
          <cell r="B189">
            <v>2438400</v>
          </cell>
          <cell r="D189">
            <v>8000</v>
          </cell>
          <cell r="E189">
            <v>194</v>
          </cell>
        </row>
        <row r="190">
          <cell r="A190" t="str">
            <v>3913</v>
          </cell>
          <cell r="B190">
            <v>134804.72</v>
          </cell>
          <cell r="D190">
            <v>1060</v>
          </cell>
          <cell r="E190">
            <v>402</v>
          </cell>
        </row>
        <row r="191">
          <cell r="A191" t="str">
            <v>3915</v>
          </cell>
          <cell r="B191">
            <v>29532.67</v>
          </cell>
          <cell r="D191">
            <v>188.85999999999999</v>
          </cell>
          <cell r="E191">
            <v>501</v>
          </cell>
        </row>
        <row r="192">
          <cell r="A192" t="str">
            <v>3917</v>
          </cell>
          <cell r="B192">
            <v>31901154.180000003</v>
          </cell>
          <cell r="D192">
            <v>428481.32100000005</v>
          </cell>
          <cell r="E192">
            <v>43</v>
          </cell>
        </row>
        <row r="193">
          <cell r="A193" t="str">
            <v>3918</v>
          </cell>
          <cell r="B193">
            <v>970191.15999999992</v>
          </cell>
          <cell r="D193">
            <v>5640.13</v>
          </cell>
          <cell r="E193">
            <v>259</v>
          </cell>
        </row>
        <row r="194">
          <cell r="A194" t="str">
            <v>3919</v>
          </cell>
          <cell r="B194">
            <v>11799697.140000001</v>
          </cell>
          <cell r="D194">
            <v>55685.186999999998</v>
          </cell>
          <cell r="E194">
            <v>80</v>
          </cell>
        </row>
        <row r="195">
          <cell r="A195" t="str">
            <v>3920</v>
          </cell>
          <cell r="B195">
            <v>16146586.35</v>
          </cell>
          <cell r="D195">
            <v>237613.86000000002</v>
          </cell>
          <cell r="E195">
            <v>67</v>
          </cell>
        </row>
        <row r="196">
          <cell r="A196" t="str">
            <v>3921</v>
          </cell>
          <cell r="B196">
            <v>3370564.09</v>
          </cell>
          <cell r="D196">
            <v>18830.489999999998</v>
          </cell>
          <cell r="E196">
            <v>167</v>
          </cell>
        </row>
        <row r="197">
          <cell r="A197" t="str">
            <v>3922</v>
          </cell>
          <cell r="B197">
            <v>3828212.9</v>
          </cell>
          <cell r="D197">
            <v>20692.338</v>
          </cell>
          <cell r="E197">
            <v>151</v>
          </cell>
        </row>
        <row r="198">
          <cell r="A198" t="str">
            <v>3923</v>
          </cell>
          <cell r="B198">
            <v>541622742.46000004</v>
          </cell>
          <cell r="D198">
            <v>7532624.3500000006</v>
          </cell>
          <cell r="E198">
            <v>4</v>
          </cell>
        </row>
        <row r="199">
          <cell r="A199" t="str">
            <v>3924</v>
          </cell>
          <cell r="B199">
            <v>18426674.27</v>
          </cell>
          <cell r="D199">
            <v>204846.217</v>
          </cell>
          <cell r="E199">
            <v>57</v>
          </cell>
        </row>
        <row r="200">
          <cell r="A200" t="str">
            <v>3925</v>
          </cell>
          <cell r="B200">
            <v>11499199.810000001</v>
          </cell>
          <cell r="D200">
            <v>97530.25</v>
          </cell>
          <cell r="E200">
            <v>83</v>
          </cell>
        </row>
        <row r="201">
          <cell r="A201" t="str">
            <v>3926</v>
          </cell>
          <cell r="B201">
            <v>11657196.51</v>
          </cell>
          <cell r="D201">
            <v>28971.415000000001</v>
          </cell>
          <cell r="E201">
            <v>82</v>
          </cell>
        </row>
        <row r="202">
          <cell r="A202" t="str">
            <v>4006</v>
          </cell>
          <cell r="B202">
            <v>45854.55</v>
          </cell>
          <cell r="D202">
            <v>12.54</v>
          </cell>
          <cell r="E202">
            <v>477</v>
          </cell>
        </row>
        <row r="203">
          <cell r="A203" t="str">
            <v>4008</v>
          </cell>
          <cell r="B203">
            <v>811355.79</v>
          </cell>
          <cell r="D203">
            <v>13902.44</v>
          </cell>
          <cell r="E203">
            <v>271</v>
          </cell>
        </row>
        <row r="204">
          <cell r="A204" t="str">
            <v>4009</v>
          </cell>
          <cell r="B204">
            <v>360132.37000000005</v>
          </cell>
          <cell r="D204">
            <v>3739.279</v>
          </cell>
          <cell r="E204">
            <v>325</v>
          </cell>
        </row>
        <row r="205">
          <cell r="A205" t="str">
            <v>4010</v>
          </cell>
          <cell r="B205">
            <v>2022108.56</v>
          </cell>
          <cell r="D205">
            <v>5664.8449999999993</v>
          </cell>
          <cell r="E205">
            <v>205</v>
          </cell>
        </row>
        <row r="206">
          <cell r="A206" t="str">
            <v>4011</v>
          </cell>
          <cell r="B206">
            <v>104301081.71000001</v>
          </cell>
          <cell r="D206">
            <v>841562.79200000002</v>
          </cell>
          <cell r="E206">
            <v>20</v>
          </cell>
        </row>
        <row r="207">
          <cell r="A207" t="str">
            <v>4012</v>
          </cell>
          <cell r="B207">
            <v>3866378.25</v>
          </cell>
          <cell r="D207">
            <v>129114.13</v>
          </cell>
          <cell r="E207">
            <v>150</v>
          </cell>
        </row>
        <row r="208">
          <cell r="A208" t="str">
            <v>4013</v>
          </cell>
          <cell r="B208">
            <v>3601849.52</v>
          </cell>
          <cell r="D208">
            <v>23157.83</v>
          </cell>
          <cell r="E208">
            <v>158</v>
          </cell>
        </row>
        <row r="209">
          <cell r="A209" t="str">
            <v>4014</v>
          </cell>
          <cell r="B209">
            <v>2070000</v>
          </cell>
          <cell r="D209">
            <v>3065</v>
          </cell>
          <cell r="E209">
            <v>202</v>
          </cell>
        </row>
        <row r="210">
          <cell r="A210" t="str">
            <v>4015</v>
          </cell>
          <cell r="B210">
            <v>12544.24</v>
          </cell>
          <cell r="D210">
            <v>57.36</v>
          </cell>
          <cell r="E210">
            <v>536</v>
          </cell>
        </row>
        <row r="211">
          <cell r="A211" t="str">
            <v>4016</v>
          </cell>
          <cell r="B211">
            <v>8528015.8599999994</v>
          </cell>
          <cell r="D211">
            <v>89046.072</v>
          </cell>
          <cell r="E211">
            <v>104</v>
          </cell>
        </row>
        <row r="212">
          <cell r="A212" t="str">
            <v>4017</v>
          </cell>
          <cell r="B212">
            <v>256034.12</v>
          </cell>
          <cell r="D212">
            <v>5545.2</v>
          </cell>
          <cell r="E212">
            <v>355</v>
          </cell>
        </row>
        <row r="213">
          <cell r="A213" t="str">
            <v>4201</v>
          </cell>
          <cell r="B213">
            <v>42861.04</v>
          </cell>
          <cell r="D213">
            <v>227.5</v>
          </cell>
          <cell r="E213">
            <v>479</v>
          </cell>
        </row>
        <row r="214">
          <cell r="A214" t="str">
            <v>4202</v>
          </cell>
          <cell r="B214">
            <v>674861.95</v>
          </cell>
          <cell r="D214">
            <v>2632.87</v>
          </cell>
          <cell r="E214">
            <v>288</v>
          </cell>
        </row>
        <row r="215">
          <cell r="A215" t="str">
            <v>4203</v>
          </cell>
          <cell r="B215">
            <v>193489.97</v>
          </cell>
          <cell r="D215">
            <v>2164.12</v>
          </cell>
          <cell r="E215">
            <v>369</v>
          </cell>
        </row>
        <row r="216">
          <cell r="A216" t="str">
            <v>4205</v>
          </cell>
          <cell r="B216">
            <v>30785</v>
          </cell>
          <cell r="D216">
            <v>15.475</v>
          </cell>
          <cell r="E216">
            <v>499</v>
          </cell>
        </row>
        <row r="217">
          <cell r="A217" t="str">
            <v>4410</v>
          </cell>
          <cell r="B217">
            <v>304898.21999999997</v>
          </cell>
          <cell r="D217">
            <v>9963.7999999999993</v>
          </cell>
          <cell r="E217">
            <v>344</v>
          </cell>
        </row>
        <row r="218">
          <cell r="A218" t="str">
            <v>4412</v>
          </cell>
          <cell r="B218">
            <v>12233464.52</v>
          </cell>
          <cell r="D218">
            <v>743140.9</v>
          </cell>
          <cell r="E218">
            <v>78</v>
          </cell>
        </row>
        <row r="219">
          <cell r="A219" t="str">
            <v>4415</v>
          </cell>
          <cell r="B219">
            <v>259127.62</v>
          </cell>
          <cell r="D219">
            <v>502.98</v>
          </cell>
          <cell r="E219">
            <v>354</v>
          </cell>
        </row>
        <row r="220">
          <cell r="A220" t="str">
            <v>4416</v>
          </cell>
          <cell r="B220">
            <v>31540</v>
          </cell>
          <cell r="D220">
            <v>314</v>
          </cell>
          <cell r="E220">
            <v>496</v>
          </cell>
        </row>
        <row r="221">
          <cell r="A221" t="str">
            <v>4417</v>
          </cell>
          <cell r="B221">
            <v>414.65</v>
          </cell>
          <cell r="D221">
            <v>2.1</v>
          </cell>
          <cell r="E221">
            <v>572</v>
          </cell>
        </row>
        <row r="222">
          <cell r="A222" t="str">
            <v>4418</v>
          </cell>
          <cell r="B222">
            <v>282253.45999999996</v>
          </cell>
          <cell r="D222">
            <v>1345.2</v>
          </cell>
          <cell r="E222">
            <v>349</v>
          </cell>
        </row>
        <row r="223">
          <cell r="A223" t="str">
            <v>4419</v>
          </cell>
          <cell r="B223">
            <v>135168.18</v>
          </cell>
          <cell r="D223">
            <v>662</v>
          </cell>
          <cell r="E223">
            <v>401</v>
          </cell>
        </row>
        <row r="224">
          <cell r="A224" t="str">
            <v>4420</v>
          </cell>
          <cell r="B224">
            <v>11935</v>
          </cell>
          <cell r="D224">
            <v>28</v>
          </cell>
          <cell r="E224">
            <v>538</v>
          </cell>
        </row>
        <row r="225">
          <cell r="A225" t="str">
            <v>4421</v>
          </cell>
          <cell r="B225">
            <v>413246.94</v>
          </cell>
          <cell r="D225">
            <v>11703.7</v>
          </cell>
          <cell r="E225">
            <v>318</v>
          </cell>
        </row>
        <row r="226">
          <cell r="A226" t="str">
            <v>4501</v>
          </cell>
          <cell r="B226">
            <v>59003.5</v>
          </cell>
          <cell r="D226">
            <v>32</v>
          </cell>
          <cell r="E226">
            <v>459</v>
          </cell>
        </row>
        <row r="227">
          <cell r="A227" t="str">
            <v>4504</v>
          </cell>
          <cell r="B227">
            <v>40533.75</v>
          </cell>
          <cell r="D227">
            <v>128</v>
          </cell>
          <cell r="E227">
            <v>482</v>
          </cell>
        </row>
        <row r="228">
          <cell r="A228" t="str">
            <v>4601</v>
          </cell>
          <cell r="B228">
            <v>64190</v>
          </cell>
          <cell r="D228">
            <v>966</v>
          </cell>
          <cell r="E228">
            <v>453</v>
          </cell>
        </row>
        <row r="229">
          <cell r="A229" t="str">
            <v>4801</v>
          </cell>
          <cell r="B229">
            <v>26846</v>
          </cell>
          <cell r="D229">
            <v>25.5</v>
          </cell>
          <cell r="E229">
            <v>506</v>
          </cell>
        </row>
        <row r="230">
          <cell r="A230" t="str">
            <v>4802</v>
          </cell>
          <cell r="B230">
            <v>11077853.75</v>
          </cell>
          <cell r="D230">
            <v>278058.57999999996</v>
          </cell>
          <cell r="E230">
            <v>87</v>
          </cell>
        </row>
        <row r="231">
          <cell r="A231" t="str">
            <v>4804</v>
          </cell>
          <cell r="B231">
            <v>6703347.5099999998</v>
          </cell>
          <cell r="D231">
            <v>58111.18</v>
          </cell>
          <cell r="E231">
            <v>122</v>
          </cell>
        </row>
        <row r="232">
          <cell r="A232" t="str">
            <v>4805</v>
          </cell>
          <cell r="B232">
            <v>39184174.520000003</v>
          </cell>
          <cell r="D232">
            <v>2511981.5</v>
          </cell>
          <cell r="E232">
            <v>38</v>
          </cell>
        </row>
        <row r="233">
          <cell r="A233" t="str">
            <v>4806</v>
          </cell>
          <cell r="B233">
            <v>33040</v>
          </cell>
          <cell r="D233">
            <v>300</v>
          </cell>
          <cell r="E233">
            <v>492</v>
          </cell>
        </row>
        <row r="234">
          <cell r="A234" t="str">
            <v>4807</v>
          </cell>
          <cell r="B234">
            <v>330300</v>
          </cell>
          <cell r="D234">
            <v>26565</v>
          </cell>
          <cell r="E234">
            <v>339</v>
          </cell>
        </row>
        <row r="235">
          <cell r="A235" t="str">
            <v>4808</v>
          </cell>
          <cell r="B235">
            <v>183449.75</v>
          </cell>
          <cell r="D235">
            <v>2482.7800000000002</v>
          </cell>
          <cell r="E235">
            <v>375</v>
          </cell>
        </row>
        <row r="236">
          <cell r="A236" t="str">
            <v>4809</v>
          </cell>
          <cell r="B236">
            <v>9900.7999999999993</v>
          </cell>
          <cell r="D236">
            <v>179</v>
          </cell>
          <cell r="E236">
            <v>541</v>
          </cell>
        </row>
        <row r="237">
          <cell r="A237" t="str">
            <v>4810</v>
          </cell>
          <cell r="B237">
            <v>112235.71</v>
          </cell>
          <cell r="D237">
            <v>362</v>
          </cell>
          <cell r="E237">
            <v>414</v>
          </cell>
        </row>
        <row r="238">
          <cell r="A238" t="str">
            <v>4812</v>
          </cell>
          <cell r="B238">
            <v>48416.61</v>
          </cell>
          <cell r="D238">
            <v>200</v>
          </cell>
          <cell r="E238">
            <v>473</v>
          </cell>
        </row>
        <row r="239">
          <cell r="A239" t="str">
            <v>4814</v>
          </cell>
          <cell r="B239">
            <v>48531.82</v>
          </cell>
          <cell r="D239">
            <v>1134</v>
          </cell>
          <cell r="E239">
            <v>472</v>
          </cell>
        </row>
        <row r="240">
          <cell r="A240" t="str">
            <v>4816</v>
          </cell>
          <cell r="B240">
            <v>15000</v>
          </cell>
          <cell r="D240">
            <v>42</v>
          </cell>
          <cell r="E240">
            <v>530</v>
          </cell>
        </row>
        <row r="241">
          <cell r="A241" t="str">
            <v>4817</v>
          </cell>
          <cell r="B241">
            <v>322809.75</v>
          </cell>
          <cell r="D241">
            <v>3369</v>
          </cell>
          <cell r="E241">
            <v>340</v>
          </cell>
        </row>
        <row r="242">
          <cell r="A242" t="str">
            <v>4818</v>
          </cell>
          <cell r="B242">
            <v>2690846.05</v>
          </cell>
          <cell r="D242">
            <v>22624.93</v>
          </cell>
          <cell r="E242">
            <v>188</v>
          </cell>
        </row>
        <row r="243">
          <cell r="A243" t="str">
            <v>4819</v>
          </cell>
          <cell r="B243">
            <v>13624498.26</v>
          </cell>
          <cell r="D243">
            <v>250384.68</v>
          </cell>
          <cell r="E243">
            <v>73</v>
          </cell>
        </row>
        <row r="244">
          <cell r="A244" t="str">
            <v>4820</v>
          </cell>
          <cell r="B244">
            <v>218665.7</v>
          </cell>
          <cell r="D244">
            <v>1995.18</v>
          </cell>
          <cell r="E244">
            <v>362</v>
          </cell>
        </row>
        <row r="245">
          <cell r="A245" t="str">
            <v>4821</v>
          </cell>
          <cell r="B245">
            <v>1049792.55</v>
          </cell>
          <cell r="D245">
            <v>1645.3620000000001</v>
          </cell>
          <cell r="E245">
            <v>250</v>
          </cell>
        </row>
        <row r="246">
          <cell r="A246" t="str">
            <v>4823</v>
          </cell>
          <cell r="B246">
            <v>646324.89</v>
          </cell>
          <cell r="D246">
            <v>4161.9170000000004</v>
          </cell>
          <cell r="E246">
            <v>289</v>
          </cell>
        </row>
        <row r="247">
          <cell r="A247" t="str">
            <v>4901</v>
          </cell>
          <cell r="B247">
            <v>2859.87</v>
          </cell>
          <cell r="D247">
            <v>39.97</v>
          </cell>
          <cell r="E247">
            <v>559</v>
          </cell>
        </row>
        <row r="248">
          <cell r="A248" t="str">
            <v>4907</v>
          </cell>
          <cell r="B248">
            <v>15442.2</v>
          </cell>
          <cell r="D248">
            <v>831</v>
          </cell>
          <cell r="E248">
            <v>527</v>
          </cell>
        </row>
        <row r="249">
          <cell r="A249" t="str">
            <v>4910</v>
          </cell>
          <cell r="B249">
            <v>23800</v>
          </cell>
          <cell r="D249">
            <v>59</v>
          </cell>
          <cell r="E249">
            <v>512</v>
          </cell>
        </row>
        <row r="250">
          <cell r="A250" t="str">
            <v>4911</v>
          </cell>
          <cell r="B250">
            <v>166659.15</v>
          </cell>
          <cell r="D250">
            <v>1437.34</v>
          </cell>
          <cell r="E250">
            <v>382</v>
          </cell>
        </row>
        <row r="251">
          <cell r="A251" t="str">
            <v>5201</v>
          </cell>
          <cell r="B251">
            <v>144120</v>
          </cell>
          <cell r="D251">
            <v>543.45000000000005</v>
          </cell>
          <cell r="E251">
            <v>394</v>
          </cell>
        </row>
        <row r="252">
          <cell r="A252" t="str">
            <v>5305</v>
          </cell>
          <cell r="B252">
            <v>15441.28</v>
          </cell>
          <cell r="D252">
            <v>46.88</v>
          </cell>
          <cell r="E252">
            <v>528</v>
          </cell>
        </row>
        <row r="253">
          <cell r="A253" t="str">
            <v>5402</v>
          </cell>
          <cell r="B253">
            <v>462423</v>
          </cell>
          <cell r="D253">
            <v>3029.9900000000002</v>
          </cell>
          <cell r="E253">
            <v>306</v>
          </cell>
        </row>
        <row r="254">
          <cell r="A254" t="str">
            <v>5407</v>
          </cell>
          <cell r="B254">
            <v>933.75</v>
          </cell>
          <cell r="D254">
            <v>0.8</v>
          </cell>
          <cell r="E254">
            <v>568</v>
          </cell>
        </row>
        <row r="255">
          <cell r="A255" t="str">
            <v>5501</v>
          </cell>
          <cell r="B255">
            <v>66896.479999999996</v>
          </cell>
          <cell r="D255">
            <v>138</v>
          </cell>
          <cell r="E255">
            <v>449</v>
          </cell>
        </row>
        <row r="256">
          <cell r="A256" t="str">
            <v>5512</v>
          </cell>
          <cell r="B256">
            <v>22560</v>
          </cell>
          <cell r="D256">
            <v>66</v>
          </cell>
          <cell r="E256">
            <v>514</v>
          </cell>
        </row>
        <row r="257">
          <cell r="A257" t="str">
            <v>5603</v>
          </cell>
          <cell r="B257">
            <v>78055</v>
          </cell>
          <cell r="D257">
            <v>1118.27</v>
          </cell>
          <cell r="E257">
            <v>438</v>
          </cell>
        </row>
        <row r="258">
          <cell r="A258" t="str">
            <v>5607</v>
          </cell>
          <cell r="B258">
            <v>5377311.3099999996</v>
          </cell>
          <cell r="D258">
            <v>55773.998000000007</v>
          </cell>
          <cell r="E258">
            <v>132</v>
          </cell>
        </row>
        <row r="259">
          <cell r="A259" t="str">
            <v>5608</v>
          </cell>
          <cell r="B259">
            <v>8126138.46</v>
          </cell>
          <cell r="D259">
            <v>73047.540000000008</v>
          </cell>
          <cell r="E259">
            <v>108</v>
          </cell>
        </row>
        <row r="260">
          <cell r="A260" t="str">
            <v>5609</v>
          </cell>
          <cell r="B260">
            <v>27600</v>
          </cell>
          <cell r="D260">
            <v>72.25</v>
          </cell>
          <cell r="E260">
            <v>505</v>
          </cell>
        </row>
        <row r="261">
          <cell r="A261" t="str">
            <v>5705</v>
          </cell>
          <cell r="B261">
            <v>84164</v>
          </cell>
          <cell r="D261">
            <v>1930.5</v>
          </cell>
          <cell r="E261">
            <v>433</v>
          </cell>
        </row>
        <row r="262">
          <cell r="A262" t="str">
            <v>5802</v>
          </cell>
          <cell r="B262">
            <v>85954.08</v>
          </cell>
          <cell r="D262">
            <v>288.5</v>
          </cell>
          <cell r="E262">
            <v>432</v>
          </cell>
        </row>
        <row r="263">
          <cell r="A263" t="str">
            <v>5806</v>
          </cell>
          <cell r="B263">
            <v>465950.83</v>
          </cell>
          <cell r="D263">
            <v>3879.2</v>
          </cell>
          <cell r="E263">
            <v>304</v>
          </cell>
        </row>
        <row r="264">
          <cell r="A264" t="str">
            <v>5811</v>
          </cell>
          <cell r="B264">
            <v>64800</v>
          </cell>
          <cell r="D264">
            <v>820</v>
          </cell>
          <cell r="E264">
            <v>452</v>
          </cell>
        </row>
        <row r="265">
          <cell r="A265" t="str">
            <v>5901</v>
          </cell>
          <cell r="B265">
            <v>141120</v>
          </cell>
          <cell r="D265">
            <v>1072</v>
          </cell>
          <cell r="E265">
            <v>397</v>
          </cell>
        </row>
        <row r="266">
          <cell r="A266" t="str">
            <v>5903</v>
          </cell>
          <cell r="B266">
            <v>844750</v>
          </cell>
          <cell r="D266">
            <v>4614</v>
          </cell>
          <cell r="E266">
            <v>267</v>
          </cell>
        </row>
        <row r="267">
          <cell r="A267" t="str">
            <v>5906</v>
          </cell>
          <cell r="B267">
            <v>0.18</v>
          </cell>
          <cell r="D267">
            <v>18</v>
          </cell>
          <cell r="E267">
            <v>577</v>
          </cell>
        </row>
        <row r="268">
          <cell r="A268" t="str">
            <v>5907</v>
          </cell>
          <cell r="B268">
            <v>200</v>
          </cell>
          <cell r="D268">
            <v>0.16</v>
          </cell>
          <cell r="E268">
            <v>573</v>
          </cell>
        </row>
        <row r="269">
          <cell r="A269" t="str">
            <v>5909</v>
          </cell>
          <cell r="B269">
            <v>13617.83</v>
          </cell>
          <cell r="D269">
            <v>62</v>
          </cell>
          <cell r="E269">
            <v>533</v>
          </cell>
        </row>
        <row r="270">
          <cell r="A270" t="str">
            <v>5910</v>
          </cell>
          <cell r="B270">
            <v>932780</v>
          </cell>
          <cell r="D270">
            <v>5154</v>
          </cell>
          <cell r="E270">
            <v>261</v>
          </cell>
        </row>
        <row r="271">
          <cell r="A271" t="str">
            <v>5911</v>
          </cell>
          <cell r="B271">
            <v>154524.25</v>
          </cell>
          <cell r="D271">
            <v>655.30500000000006</v>
          </cell>
          <cell r="E271">
            <v>388</v>
          </cell>
        </row>
        <row r="272">
          <cell r="A272" t="str">
            <v>6103</v>
          </cell>
          <cell r="B272">
            <v>79395</v>
          </cell>
          <cell r="D272">
            <v>59.52</v>
          </cell>
          <cell r="E272">
            <v>437</v>
          </cell>
        </row>
        <row r="273">
          <cell r="A273" t="str">
            <v>6104</v>
          </cell>
          <cell r="B273">
            <v>1082817.25</v>
          </cell>
          <cell r="D273">
            <v>1020.48</v>
          </cell>
          <cell r="E273">
            <v>249</v>
          </cell>
        </row>
        <row r="274">
          <cell r="A274" t="str">
            <v>6105</v>
          </cell>
          <cell r="B274">
            <v>50810.86</v>
          </cell>
          <cell r="D274">
            <v>1675.5</v>
          </cell>
          <cell r="E274">
            <v>468</v>
          </cell>
        </row>
        <row r="275">
          <cell r="A275" t="str">
            <v>6109</v>
          </cell>
          <cell r="B275">
            <v>1488236.14</v>
          </cell>
          <cell r="D275">
            <v>4152.4400000000005</v>
          </cell>
          <cell r="E275">
            <v>228</v>
          </cell>
        </row>
        <row r="276">
          <cell r="A276" t="str">
            <v>6110</v>
          </cell>
          <cell r="B276">
            <v>96751.34</v>
          </cell>
          <cell r="D276">
            <v>187</v>
          </cell>
          <cell r="E276">
            <v>428</v>
          </cell>
        </row>
        <row r="277">
          <cell r="A277" t="str">
            <v>6113</v>
          </cell>
          <cell r="B277">
            <v>7900</v>
          </cell>
          <cell r="D277">
            <v>30</v>
          </cell>
          <cell r="E277">
            <v>545</v>
          </cell>
        </row>
        <row r="278">
          <cell r="A278" t="str">
            <v>6115</v>
          </cell>
          <cell r="B278">
            <v>80228.37</v>
          </cell>
          <cell r="D278">
            <v>504.4</v>
          </cell>
          <cell r="E278">
            <v>436</v>
          </cell>
        </row>
        <row r="279">
          <cell r="A279" t="str">
            <v>6116</v>
          </cell>
          <cell r="B279">
            <v>1070</v>
          </cell>
          <cell r="D279">
            <v>50</v>
          </cell>
          <cell r="E279">
            <v>565</v>
          </cell>
        </row>
        <row r="280">
          <cell r="A280" t="str">
            <v>6117</v>
          </cell>
          <cell r="B280">
            <v>463536.67</v>
          </cell>
          <cell r="D280">
            <v>968.9</v>
          </cell>
          <cell r="E280">
            <v>305</v>
          </cell>
        </row>
        <row r="281">
          <cell r="A281" t="str">
            <v>6203</v>
          </cell>
          <cell r="B281">
            <v>26269.9</v>
          </cell>
          <cell r="D281">
            <v>146.94999999999999</v>
          </cell>
          <cell r="E281">
            <v>508</v>
          </cell>
        </row>
        <row r="282">
          <cell r="A282" t="str">
            <v>6205</v>
          </cell>
          <cell r="B282">
            <v>16373.24</v>
          </cell>
          <cell r="D282">
            <v>3.45</v>
          </cell>
          <cell r="E282">
            <v>525</v>
          </cell>
        </row>
        <row r="283">
          <cell r="A283" t="str">
            <v>6206</v>
          </cell>
          <cell r="B283">
            <v>89</v>
          </cell>
          <cell r="D283">
            <v>3</v>
          </cell>
          <cell r="E283">
            <v>575</v>
          </cell>
        </row>
        <row r="284">
          <cell r="A284" t="str">
            <v>6207</v>
          </cell>
          <cell r="B284">
            <v>50400</v>
          </cell>
          <cell r="D284">
            <v>192</v>
          </cell>
          <cell r="E284">
            <v>469</v>
          </cell>
        </row>
        <row r="285">
          <cell r="A285" t="str">
            <v>6208</v>
          </cell>
          <cell r="B285">
            <v>166622.76</v>
          </cell>
          <cell r="D285">
            <v>978</v>
          </cell>
          <cell r="E285">
            <v>384</v>
          </cell>
        </row>
        <row r="286">
          <cell r="A286" t="str">
            <v>6209</v>
          </cell>
          <cell r="B286">
            <v>32062.9</v>
          </cell>
          <cell r="D286">
            <v>97.22</v>
          </cell>
          <cell r="E286">
            <v>493</v>
          </cell>
        </row>
        <row r="287">
          <cell r="A287" t="str">
            <v>6210</v>
          </cell>
          <cell r="B287">
            <v>836280.92</v>
          </cell>
          <cell r="D287">
            <v>1172</v>
          </cell>
          <cell r="E287">
            <v>268</v>
          </cell>
        </row>
        <row r="288">
          <cell r="A288" t="str">
            <v>6213</v>
          </cell>
          <cell r="B288">
            <v>1170000</v>
          </cell>
          <cell r="D288">
            <v>9630</v>
          </cell>
          <cell r="E288">
            <v>244</v>
          </cell>
        </row>
        <row r="289">
          <cell r="A289" t="str">
            <v>6216</v>
          </cell>
          <cell r="B289">
            <v>9139.8799999999992</v>
          </cell>
          <cell r="D289">
            <v>101.32</v>
          </cell>
          <cell r="E289">
            <v>542</v>
          </cell>
        </row>
        <row r="290">
          <cell r="A290" t="str">
            <v>6301</v>
          </cell>
          <cell r="B290">
            <v>65917.039999999994</v>
          </cell>
          <cell r="D290">
            <v>86.5</v>
          </cell>
          <cell r="E290">
            <v>451</v>
          </cell>
        </row>
        <row r="291">
          <cell r="A291" t="str">
            <v>6302</v>
          </cell>
          <cell r="B291">
            <v>769207.81</v>
          </cell>
          <cell r="D291">
            <v>3727.4</v>
          </cell>
          <cell r="E291">
            <v>277</v>
          </cell>
        </row>
        <row r="292">
          <cell r="A292" t="str">
            <v>6304</v>
          </cell>
          <cell r="B292">
            <v>4305017.2</v>
          </cell>
          <cell r="D292">
            <v>21710.9</v>
          </cell>
          <cell r="E292">
            <v>142</v>
          </cell>
        </row>
        <row r="293">
          <cell r="A293" t="str">
            <v>6305</v>
          </cell>
          <cell r="B293">
            <v>2275666.5</v>
          </cell>
          <cell r="D293">
            <v>17889</v>
          </cell>
          <cell r="E293">
            <v>195</v>
          </cell>
        </row>
        <row r="294">
          <cell r="A294" t="str">
            <v>6306</v>
          </cell>
          <cell r="B294">
            <v>688350</v>
          </cell>
          <cell r="D294">
            <v>3356.15</v>
          </cell>
          <cell r="E294">
            <v>287</v>
          </cell>
        </row>
        <row r="295">
          <cell r="A295" t="str">
            <v>6307</v>
          </cell>
          <cell r="B295">
            <v>620626.76</v>
          </cell>
          <cell r="D295">
            <v>2259.585</v>
          </cell>
          <cell r="E295">
            <v>292</v>
          </cell>
        </row>
        <row r="296">
          <cell r="A296" t="str">
            <v>6309</v>
          </cell>
          <cell r="B296">
            <v>26400</v>
          </cell>
          <cell r="D296">
            <v>1800</v>
          </cell>
          <cell r="E296">
            <v>507</v>
          </cell>
        </row>
        <row r="297">
          <cell r="A297" t="str">
            <v>6401</v>
          </cell>
          <cell r="B297">
            <v>145998.78</v>
          </cell>
          <cell r="D297">
            <v>574</v>
          </cell>
          <cell r="E297">
            <v>392</v>
          </cell>
        </row>
        <row r="298">
          <cell r="A298" t="str">
            <v>6402</v>
          </cell>
          <cell r="B298">
            <v>3623922.5199999996</v>
          </cell>
          <cell r="D298">
            <v>9785.16</v>
          </cell>
          <cell r="E298">
            <v>157</v>
          </cell>
        </row>
        <row r="299">
          <cell r="A299" t="str">
            <v>6405</v>
          </cell>
          <cell r="B299">
            <v>5164.57</v>
          </cell>
          <cell r="D299">
            <v>10.53</v>
          </cell>
          <cell r="E299">
            <v>554</v>
          </cell>
        </row>
        <row r="300">
          <cell r="A300" t="str">
            <v>6406</v>
          </cell>
          <cell r="B300">
            <v>3652875.5</v>
          </cell>
          <cell r="D300">
            <v>20732.578000000005</v>
          </cell>
          <cell r="E300">
            <v>155</v>
          </cell>
        </row>
        <row r="301">
          <cell r="A301" t="str">
            <v>6502</v>
          </cell>
          <cell r="B301">
            <v>601.63</v>
          </cell>
          <cell r="D301">
            <v>1.8</v>
          </cell>
          <cell r="E301">
            <v>570</v>
          </cell>
        </row>
        <row r="302">
          <cell r="A302" t="str">
            <v>6504</v>
          </cell>
          <cell r="B302">
            <v>19402.439999999999</v>
          </cell>
          <cell r="D302">
            <v>272.5</v>
          </cell>
          <cell r="E302">
            <v>521</v>
          </cell>
        </row>
        <row r="303">
          <cell r="A303" t="str">
            <v>6505</v>
          </cell>
          <cell r="B303">
            <v>701260.41</v>
          </cell>
          <cell r="D303">
            <v>80.489999999999995</v>
          </cell>
          <cell r="E303">
            <v>283</v>
          </cell>
        </row>
        <row r="304">
          <cell r="A304" t="str">
            <v>6506</v>
          </cell>
          <cell r="B304">
            <v>955757.1</v>
          </cell>
          <cell r="D304">
            <v>1576.3300000000002</v>
          </cell>
          <cell r="E304">
            <v>260</v>
          </cell>
        </row>
        <row r="305">
          <cell r="A305" t="str">
            <v>6601</v>
          </cell>
          <cell r="B305">
            <v>367939.44</v>
          </cell>
          <cell r="D305">
            <v>1182</v>
          </cell>
          <cell r="E305">
            <v>324</v>
          </cell>
        </row>
        <row r="306">
          <cell r="A306" t="str">
            <v>6603</v>
          </cell>
          <cell r="B306">
            <v>28615.5</v>
          </cell>
          <cell r="D306">
            <v>39.799999999999997</v>
          </cell>
          <cell r="E306">
            <v>504</v>
          </cell>
        </row>
        <row r="307">
          <cell r="A307" t="str">
            <v>6702</v>
          </cell>
          <cell r="B307">
            <v>59</v>
          </cell>
          <cell r="D307">
            <v>0.3</v>
          </cell>
          <cell r="E307">
            <v>576</v>
          </cell>
        </row>
        <row r="308">
          <cell r="A308" t="str">
            <v>6703</v>
          </cell>
          <cell r="B308">
            <v>1048043.2</v>
          </cell>
          <cell r="D308">
            <v>219.15</v>
          </cell>
          <cell r="E308">
            <v>253</v>
          </cell>
        </row>
        <row r="309">
          <cell r="A309" t="str">
            <v>6802</v>
          </cell>
          <cell r="B309">
            <v>185380</v>
          </cell>
          <cell r="D309">
            <v>24821</v>
          </cell>
          <cell r="E309">
            <v>373</v>
          </cell>
        </row>
        <row r="310">
          <cell r="A310" t="str">
            <v>6804</v>
          </cell>
          <cell r="B310">
            <v>125910.15</v>
          </cell>
          <cell r="D310">
            <v>1717.93</v>
          </cell>
          <cell r="E310">
            <v>406</v>
          </cell>
        </row>
        <row r="311">
          <cell r="A311" t="str">
            <v>6806</v>
          </cell>
          <cell r="B311">
            <v>507606.49</v>
          </cell>
          <cell r="D311">
            <v>7524</v>
          </cell>
          <cell r="E311">
            <v>300</v>
          </cell>
        </row>
        <row r="312">
          <cell r="A312" t="str">
            <v>6807</v>
          </cell>
          <cell r="B312">
            <v>47256</v>
          </cell>
          <cell r="D312">
            <v>155.59</v>
          </cell>
          <cell r="E312">
            <v>475</v>
          </cell>
        </row>
        <row r="313">
          <cell r="A313" t="str">
            <v>6808</v>
          </cell>
          <cell r="B313">
            <v>259208.95</v>
          </cell>
          <cell r="D313">
            <v>27390.3</v>
          </cell>
          <cell r="E313">
            <v>353</v>
          </cell>
        </row>
        <row r="314">
          <cell r="A314" t="str">
            <v>6809</v>
          </cell>
          <cell r="B314">
            <v>10347437.09</v>
          </cell>
          <cell r="D314">
            <v>1577267.84</v>
          </cell>
          <cell r="E314">
            <v>91</v>
          </cell>
        </row>
        <row r="315">
          <cell r="A315" t="str">
            <v>6810</v>
          </cell>
          <cell r="B315">
            <v>61831539.350000001</v>
          </cell>
          <cell r="D315">
            <v>11236274.459999999</v>
          </cell>
          <cell r="E315">
            <v>25</v>
          </cell>
        </row>
        <row r="316">
          <cell r="A316" t="str">
            <v>6811</v>
          </cell>
          <cell r="B316">
            <v>126182217.04000001</v>
          </cell>
          <cell r="D316">
            <v>15313262.43</v>
          </cell>
          <cell r="E316">
            <v>17</v>
          </cell>
        </row>
        <row r="317">
          <cell r="A317" t="str">
            <v>6812</v>
          </cell>
          <cell r="B317">
            <v>105239.92</v>
          </cell>
          <cell r="D317">
            <v>498.18700000000001</v>
          </cell>
          <cell r="E317">
            <v>423</v>
          </cell>
        </row>
        <row r="318">
          <cell r="A318" t="str">
            <v>6813</v>
          </cell>
          <cell r="B318">
            <v>67406.25</v>
          </cell>
          <cell r="D318">
            <v>442.565</v>
          </cell>
          <cell r="E318">
            <v>448</v>
          </cell>
        </row>
        <row r="319">
          <cell r="A319" t="str">
            <v>6901</v>
          </cell>
          <cell r="B319">
            <v>2947449.29</v>
          </cell>
          <cell r="D319">
            <v>342894.75</v>
          </cell>
          <cell r="E319">
            <v>178</v>
          </cell>
        </row>
        <row r="320">
          <cell r="A320" t="str">
            <v>6903</v>
          </cell>
          <cell r="B320">
            <v>53000</v>
          </cell>
          <cell r="D320">
            <v>5400</v>
          </cell>
          <cell r="E320">
            <v>465</v>
          </cell>
        </row>
        <row r="321">
          <cell r="A321" t="str">
            <v>6905</v>
          </cell>
          <cell r="B321">
            <v>1437486.5299999998</v>
          </cell>
          <cell r="D321">
            <v>56812.2</v>
          </cell>
          <cell r="E321">
            <v>230</v>
          </cell>
        </row>
        <row r="322">
          <cell r="A322" t="str">
            <v>6907</v>
          </cell>
          <cell r="B322">
            <v>46417014.079999998</v>
          </cell>
          <cell r="D322">
            <v>5161608.82</v>
          </cell>
          <cell r="E322">
            <v>30</v>
          </cell>
        </row>
        <row r="323">
          <cell r="A323" t="str">
            <v>6909</v>
          </cell>
          <cell r="B323">
            <v>17203198.219999999</v>
          </cell>
          <cell r="D323">
            <v>2101005.4</v>
          </cell>
          <cell r="E323">
            <v>64</v>
          </cell>
        </row>
        <row r="324">
          <cell r="A324" t="str">
            <v>6910</v>
          </cell>
          <cell r="B324">
            <v>13605872.09</v>
          </cell>
          <cell r="D324">
            <v>209139.10700000002</v>
          </cell>
          <cell r="E324">
            <v>74</v>
          </cell>
        </row>
        <row r="325">
          <cell r="A325" t="str">
            <v>6911</v>
          </cell>
          <cell r="B325">
            <v>52728.490000000005</v>
          </cell>
          <cell r="D325">
            <v>106.8</v>
          </cell>
          <cell r="E325">
            <v>466</v>
          </cell>
        </row>
        <row r="326">
          <cell r="A326" t="str">
            <v>6912</v>
          </cell>
          <cell r="B326">
            <v>10011</v>
          </cell>
          <cell r="D326">
            <v>2505.81</v>
          </cell>
          <cell r="E326">
            <v>540</v>
          </cell>
        </row>
        <row r="327">
          <cell r="A327" t="str">
            <v>6914</v>
          </cell>
          <cell r="B327">
            <v>166647.20000000001</v>
          </cell>
          <cell r="D327">
            <v>1671.21</v>
          </cell>
          <cell r="E327">
            <v>383</v>
          </cell>
        </row>
        <row r="328">
          <cell r="A328" t="str">
            <v>7003</v>
          </cell>
          <cell r="B328">
            <v>1600</v>
          </cell>
          <cell r="D328">
            <v>5</v>
          </cell>
          <cell r="E328">
            <v>564</v>
          </cell>
        </row>
        <row r="329">
          <cell r="A329" t="str">
            <v>7005</v>
          </cell>
          <cell r="B329">
            <v>5294517.29</v>
          </cell>
          <cell r="D329">
            <v>375695.63500000001</v>
          </cell>
          <cell r="E329">
            <v>134</v>
          </cell>
        </row>
        <row r="330">
          <cell r="A330" t="str">
            <v>7007</v>
          </cell>
          <cell r="B330">
            <v>75690</v>
          </cell>
          <cell r="D330">
            <v>1467.6</v>
          </cell>
          <cell r="E330">
            <v>442</v>
          </cell>
        </row>
        <row r="331">
          <cell r="A331" t="str">
            <v>7009</v>
          </cell>
          <cell r="B331">
            <v>270104.01</v>
          </cell>
          <cell r="D331">
            <v>2635.145</v>
          </cell>
          <cell r="E331">
            <v>351</v>
          </cell>
        </row>
        <row r="332">
          <cell r="A332" t="str">
            <v>7010</v>
          </cell>
          <cell r="B332">
            <v>40915101.009999998</v>
          </cell>
          <cell r="D332">
            <v>2870139.1</v>
          </cell>
          <cell r="E332">
            <v>36</v>
          </cell>
        </row>
        <row r="333">
          <cell r="A333" t="str">
            <v>7013</v>
          </cell>
          <cell r="B333">
            <v>37251.380000000005</v>
          </cell>
          <cell r="D333">
            <v>584.86</v>
          </cell>
          <cell r="E333">
            <v>485</v>
          </cell>
        </row>
        <row r="334">
          <cell r="A334" t="str">
            <v>7015</v>
          </cell>
          <cell r="B334">
            <v>3983273.4</v>
          </cell>
          <cell r="D334">
            <v>200973</v>
          </cell>
          <cell r="E334">
            <v>147</v>
          </cell>
        </row>
        <row r="335">
          <cell r="A335" t="str">
            <v>7016</v>
          </cell>
          <cell r="B335">
            <v>3585908.4</v>
          </cell>
          <cell r="D335">
            <v>191493</v>
          </cell>
          <cell r="E335">
            <v>160</v>
          </cell>
        </row>
        <row r="336">
          <cell r="A336" t="str">
            <v>7018</v>
          </cell>
          <cell r="B336">
            <v>47220.75</v>
          </cell>
          <cell r="D336">
            <v>310</v>
          </cell>
          <cell r="E336">
            <v>476</v>
          </cell>
        </row>
        <row r="337">
          <cell r="A337" t="str">
            <v>7019</v>
          </cell>
          <cell r="B337">
            <v>503375</v>
          </cell>
          <cell r="D337">
            <v>3902</v>
          </cell>
          <cell r="E337">
            <v>301</v>
          </cell>
        </row>
        <row r="338">
          <cell r="A338" t="str">
            <v>7020</v>
          </cell>
          <cell r="B338">
            <v>139320</v>
          </cell>
          <cell r="D338">
            <v>6480</v>
          </cell>
          <cell r="E338">
            <v>400</v>
          </cell>
        </row>
        <row r="339">
          <cell r="A339" t="str">
            <v>7114</v>
          </cell>
          <cell r="B339">
            <v>6463</v>
          </cell>
          <cell r="D339">
            <v>2.2000000000000002</v>
          </cell>
          <cell r="E339">
            <v>552</v>
          </cell>
        </row>
        <row r="340">
          <cell r="A340" t="str">
            <v>7207</v>
          </cell>
          <cell r="B340">
            <v>422984.28</v>
          </cell>
          <cell r="D340">
            <v>14445.8</v>
          </cell>
          <cell r="E340">
            <v>314</v>
          </cell>
        </row>
        <row r="341">
          <cell r="A341" t="str">
            <v>7208</v>
          </cell>
          <cell r="B341">
            <v>700684.34</v>
          </cell>
          <cell r="D341">
            <v>21924</v>
          </cell>
          <cell r="E341">
            <v>284</v>
          </cell>
        </row>
        <row r="342">
          <cell r="A342" t="str">
            <v>7209</v>
          </cell>
          <cell r="B342">
            <v>471.75</v>
          </cell>
          <cell r="D342">
            <v>27.01</v>
          </cell>
          <cell r="E342">
            <v>571</v>
          </cell>
        </row>
        <row r="343">
          <cell r="A343" t="str">
            <v>7210</v>
          </cell>
          <cell r="B343">
            <v>735426.44</v>
          </cell>
          <cell r="D343">
            <v>18616</v>
          </cell>
          <cell r="E343">
            <v>280</v>
          </cell>
        </row>
        <row r="344">
          <cell r="A344" t="str">
            <v>7211</v>
          </cell>
          <cell r="B344">
            <v>410000</v>
          </cell>
          <cell r="D344">
            <v>21200</v>
          </cell>
          <cell r="E344">
            <v>319</v>
          </cell>
        </row>
        <row r="345">
          <cell r="A345" t="str">
            <v>7213</v>
          </cell>
          <cell r="B345">
            <v>3932686</v>
          </cell>
          <cell r="D345">
            <v>187454</v>
          </cell>
          <cell r="E345">
            <v>148</v>
          </cell>
        </row>
        <row r="346">
          <cell r="A346" t="str">
            <v>7214</v>
          </cell>
          <cell r="B346">
            <v>17478268.449999999</v>
          </cell>
          <cell r="D346">
            <v>820136.71</v>
          </cell>
          <cell r="E346">
            <v>61</v>
          </cell>
        </row>
        <row r="347">
          <cell r="A347" t="str">
            <v>7215</v>
          </cell>
          <cell r="B347">
            <v>622911.68000000005</v>
          </cell>
          <cell r="D347">
            <v>19381.2</v>
          </cell>
          <cell r="E347">
            <v>290</v>
          </cell>
        </row>
        <row r="348">
          <cell r="A348" t="str">
            <v>7216</v>
          </cell>
          <cell r="B348">
            <v>12726277.51</v>
          </cell>
          <cell r="D348">
            <v>408632.49</v>
          </cell>
          <cell r="E348">
            <v>77</v>
          </cell>
        </row>
        <row r="349">
          <cell r="A349" t="str">
            <v>7217</v>
          </cell>
          <cell r="B349">
            <v>8436394.9700000007</v>
          </cell>
          <cell r="D349">
            <v>246261.9</v>
          </cell>
          <cell r="E349">
            <v>106</v>
          </cell>
        </row>
        <row r="350">
          <cell r="A350" t="str">
            <v>7219</v>
          </cell>
          <cell r="B350">
            <v>8023.72</v>
          </cell>
          <cell r="D350">
            <v>173</v>
          </cell>
          <cell r="E350">
            <v>544</v>
          </cell>
        </row>
        <row r="351">
          <cell r="A351" t="str">
            <v>7220</v>
          </cell>
          <cell r="B351">
            <v>222548.5</v>
          </cell>
          <cell r="D351">
            <v>6803.1</v>
          </cell>
          <cell r="E351">
            <v>360</v>
          </cell>
        </row>
        <row r="352">
          <cell r="A352" t="str">
            <v>7222</v>
          </cell>
          <cell r="B352">
            <v>113343.46</v>
          </cell>
          <cell r="D352">
            <v>2744.15</v>
          </cell>
          <cell r="E352">
            <v>413</v>
          </cell>
        </row>
        <row r="353">
          <cell r="A353" t="str">
            <v>7223</v>
          </cell>
          <cell r="B353">
            <v>59000</v>
          </cell>
          <cell r="D353">
            <v>2000</v>
          </cell>
          <cell r="E353">
            <v>460</v>
          </cell>
        </row>
        <row r="354">
          <cell r="A354" t="str">
            <v>7225</v>
          </cell>
          <cell r="B354">
            <v>10170545.92</v>
          </cell>
          <cell r="D354">
            <v>227538.52</v>
          </cell>
          <cell r="E354">
            <v>92</v>
          </cell>
        </row>
        <row r="355">
          <cell r="A355" t="str">
            <v>7227</v>
          </cell>
          <cell r="B355">
            <v>1143483</v>
          </cell>
          <cell r="D355">
            <v>31923.5</v>
          </cell>
          <cell r="E355">
            <v>245</v>
          </cell>
        </row>
        <row r="356">
          <cell r="A356" t="str">
            <v>7228</v>
          </cell>
          <cell r="B356">
            <v>1244114</v>
          </cell>
          <cell r="D356">
            <v>48443.67</v>
          </cell>
          <cell r="E356">
            <v>236</v>
          </cell>
        </row>
        <row r="357">
          <cell r="A357" t="str">
            <v>7229</v>
          </cell>
          <cell r="B357">
            <v>421190.05</v>
          </cell>
          <cell r="D357">
            <v>16104</v>
          </cell>
          <cell r="E357">
            <v>315</v>
          </cell>
        </row>
        <row r="358">
          <cell r="A358" t="str">
            <v>7301</v>
          </cell>
          <cell r="B358">
            <v>15210.77</v>
          </cell>
          <cell r="D358">
            <v>540</v>
          </cell>
          <cell r="E358">
            <v>529</v>
          </cell>
        </row>
        <row r="359">
          <cell r="A359" t="str">
            <v>7302</v>
          </cell>
          <cell r="B359">
            <v>428090.65</v>
          </cell>
          <cell r="D359">
            <v>9991.9700000000012</v>
          </cell>
          <cell r="E359">
            <v>311</v>
          </cell>
        </row>
        <row r="360">
          <cell r="A360" t="str">
            <v>7303</v>
          </cell>
          <cell r="B360">
            <v>2111643.52</v>
          </cell>
          <cell r="D360">
            <v>16485.64</v>
          </cell>
          <cell r="E360">
            <v>199</v>
          </cell>
        </row>
        <row r="361">
          <cell r="A361" t="str">
            <v>7304</v>
          </cell>
          <cell r="B361">
            <v>4144724.7399999998</v>
          </cell>
          <cell r="D361">
            <v>52283.817999999999</v>
          </cell>
          <cell r="E361">
            <v>144</v>
          </cell>
        </row>
        <row r="362">
          <cell r="A362" t="str">
            <v>7305</v>
          </cell>
          <cell r="B362">
            <v>351015</v>
          </cell>
          <cell r="D362">
            <v>1345</v>
          </cell>
          <cell r="E362">
            <v>327</v>
          </cell>
        </row>
        <row r="363">
          <cell r="A363" t="str">
            <v>7306</v>
          </cell>
          <cell r="B363">
            <v>3144457.83</v>
          </cell>
          <cell r="D363">
            <v>87239.65</v>
          </cell>
          <cell r="E363">
            <v>171</v>
          </cell>
        </row>
        <row r="364">
          <cell r="A364" t="str">
            <v>7307</v>
          </cell>
          <cell r="B364">
            <v>1888732.63</v>
          </cell>
          <cell r="D364">
            <v>19074.746999999999</v>
          </cell>
          <cell r="E364">
            <v>209</v>
          </cell>
        </row>
        <row r="365">
          <cell r="A365" t="str">
            <v>7308</v>
          </cell>
          <cell r="B365">
            <v>11232164.02</v>
          </cell>
          <cell r="D365">
            <v>359315.74</v>
          </cell>
          <cell r="E365">
            <v>86</v>
          </cell>
        </row>
        <row r="366">
          <cell r="A366" t="str">
            <v>7310</v>
          </cell>
          <cell r="B366">
            <v>2561525.84</v>
          </cell>
          <cell r="D366">
            <v>19717.689999999999</v>
          </cell>
          <cell r="E366">
            <v>190</v>
          </cell>
        </row>
        <row r="367">
          <cell r="A367" t="str">
            <v>7311</v>
          </cell>
          <cell r="B367">
            <v>414363.71</v>
          </cell>
          <cell r="D367">
            <v>1364.8</v>
          </cell>
          <cell r="E367">
            <v>317</v>
          </cell>
        </row>
        <row r="368">
          <cell r="A368" t="str">
            <v>7312</v>
          </cell>
          <cell r="B368">
            <v>8325558.4299999997</v>
          </cell>
          <cell r="D368">
            <v>83391.179999999993</v>
          </cell>
          <cell r="E368">
            <v>107</v>
          </cell>
        </row>
        <row r="369">
          <cell r="A369" t="str">
            <v>7313</v>
          </cell>
          <cell r="B369">
            <v>1627400</v>
          </cell>
          <cell r="D369">
            <v>50100</v>
          </cell>
          <cell r="E369">
            <v>222</v>
          </cell>
        </row>
        <row r="370">
          <cell r="A370" t="str">
            <v>7314</v>
          </cell>
          <cell r="B370">
            <v>8796112.1099999994</v>
          </cell>
          <cell r="D370">
            <v>262182.26</v>
          </cell>
          <cell r="E370">
            <v>101</v>
          </cell>
        </row>
        <row r="371">
          <cell r="A371" t="str">
            <v>7315</v>
          </cell>
          <cell r="B371">
            <v>3007273.5900000003</v>
          </cell>
          <cell r="D371">
            <v>20130.871999999999</v>
          </cell>
          <cell r="E371">
            <v>175</v>
          </cell>
        </row>
        <row r="372">
          <cell r="A372" t="str">
            <v>7317</v>
          </cell>
          <cell r="B372">
            <v>2813387.99</v>
          </cell>
          <cell r="D372">
            <v>105051.7</v>
          </cell>
          <cell r="E372">
            <v>183</v>
          </cell>
        </row>
        <row r="373">
          <cell r="A373" t="str">
            <v>7318</v>
          </cell>
          <cell r="B373">
            <v>5642438.6499999994</v>
          </cell>
          <cell r="D373">
            <v>83874.973000000013</v>
          </cell>
          <cell r="E373">
            <v>128</v>
          </cell>
        </row>
        <row r="374">
          <cell r="A374" t="str">
            <v>7319</v>
          </cell>
          <cell r="B374">
            <v>1004.14</v>
          </cell>
          <cell r="D374">
            <v>37.9</v>
          </cell>
          <cell r="E374">
            <v>566</v>
          </cell>
        </row>
        <row r="375">
          <cell r="A375" t="str">
            <v>7320</v>
          </cell>
          <cell r="B375">
            <v>404201.53</v>
          </cell>
          <cell r="D375">
            <v>3013.4750000000004</v>
          </cell>
          <cell r="E375">
            <v>320</v>
          </cell>
        </row>
        <row r="376">
          <cell r="A376" t="str">
            <v>7321</v>
          </cell>
          <cell r="B376">
            <v>2043576.9</v>
          </cell>
          <cell r="D376">
            <v>7134.82</v>
          </cell>
          <cell r="E376">
            <v>203</v>
          </cell>
        </row>
        <row r="377">
          <cell r="A377" t="str">
            <v>7322</v>
          </cell>
          <cell r="B377">
            <v>741</v>
          </cell>
          <cell r="D377">
            <v>1.56</v>
          </cell>
          <cell r="E377">
            <v>569</v>
          </cell>
        </row>
        <row r="378">
          <cell r="A378" t="str">
            <v>7323</v>
          </cell>
          <cell r="B378">
            <v>2847734.1999999993</v>
          </cell>
          <cell r="D378">
            <v>13398.978000000001</v>
          </cell>
          <cell r="E378">
            <v>179</v>
          </cell>
        </row>
        <row r="379">
          <cell r="A379" t="str">
            <v>7324</v>
          </cell>
          <cell r="B379">
            <v>2843356.13</v>
          </cell>
          <cell r="D379">
            <v>96566.15</v>
          </cell>
          <cell r="E379">
            <v>180</v>
          </cell>
        </row>
        <row r="380">
          <cell r="A380" t="str">
            <v>7325</v>
          </cell>
          <cell r="B380">
            <v>1577499.27</v>
          </cell>
          <cell r="D380">
            <v>10775.272000000001</v>
          </cell>
          <cell r="E380">
            <v>226</v>
          </cell>
        </row>
        <row r="381">
          <cell r="A381" t="str">
            <v>7326</v>
          </cell>
          <cell r="B381">
            <v>3451153.31</v>
          </cell>
          <cell r="D381">
            <v>35259.035000000003</v>
          </cell>
          <cell r="E381">
            <v>164</v>
          </cell>
        </row>
        <row r="382">
          <cell r="A382" t="str">
            <v>7407</v>
          </cell>
          <cell r="B382">
            <v>20014.7</v>
          </cell>
          <cell r="D382">
            <v>68.7</v>
          </cell>
          <cell r="E382">
            <v>519</v>
          </cell>
        </row>
        <row r="383">
          <cell r="A383" t="str">
            <v>7412</v>
          </cell>
          <cell r="B383">
            <v>146207.71</v>
          </cell>
          <cell r="D383">
            <v>1493.11</v>
          </cell>
          <cell r="E383">
            <v>391</v>
          </cell>
        </row>
        <row r="384">
          <cell r="A384" t="str">
            <v>7413</v>
          </cell>
          <cell r="B384">
            <v>7177</v>
          </cell>
          <cell r="D384">
            <v>286.25</v>
          </cell>
          <cell r="E384">
            <v>548</v>
          </cell>
        </row>
        <row r="385">
          <cell r="A385" t="str">
            <v>7415</v>
          </cell>
          <cell r="B385">
            <v>1277683.76</v>
          </cell>
          <cell r="D385">
            <v>4411.6399999999994</v>
          </cell>
          <cell r="E385">
            <v>235</v>
          </cell>
        </row>
        <row r="386">
          <cell r="A386" t="str">
            <v>7418</v>
          </cell>
          <cell r="B386">
            <v>2002015.96</v>
          </cell>
          <cell r="D386">
            <v>57075.104999999996</v>
          </cell>
          <cell r="E386">
            <v>206</v>
          </cell>
        </row>
        <row r="387">
          <cell r="A387" t="str">
            <v>7508</v>
          </cell>
          <cell r="B387">
            <v>13012</v>
          </cell>
          <cell r="D387">
            <v>820</v>
          </cell>
          <cell r="E387">
            <v>535</v>
          </cell>
        </row>
        <row r="388">
          <cell r="A388" t="str">
            <v>7604</v>
          </cell>
          <cell r="B388">
            <v>2817305.9</v>
          </cell>
          <cell r="D388">
            <v>26989.480000000003</v>
          </cell>
          <cell r="E388">
            <v>182</v>
          </cell>
        </row>
        <row r="389">
          <cell r="A389" t="str">
            <v>7606</v>
          </cell>
          <cell r="B389">
            <v>4127841.89</v>
          </cell>
          <cell r="D389">
            <v>70232.540000000008</v>
          </cell>
          <cell r="E389">
            <v>145</v>
          </cell>
        </row>
        <row r="390">
          <cell r="A390" t="str">
            <v>7607</v>
          </cell>
          <cell r="B390">
            <v>4929235.33</v>
          </cell>
          <cell r="D390">
            <v>28725.03</v>
          </cell>
          <cell r="E390">
            <v>136</v>
          </cell>
        </row>
        <row r="391">
          <cell r="A391" t="str">
            <v>7608</v>
          </cell>
          <cell r="B391">
            <v>33800</v>
          </cell>
          <cell r="D391">
            <v>126</v>
          </cell>
          <cell r="E391">
            <v>491</v>
          </cell>
        </row>
        <row r="392">
          <cell r="A392" t="str">
            <v>7609</v>
          </cell>
          <cell r="B392">
            <v>3464272.63</v>
          </cell>
          <cell r="D392">
            <v>22171.599999999999</v>
          </cell>
          <cell r="E392">
            <v>163</v>
          </cell>
        </row>
        <row r="393">
          <cell r="A393" t="str">
            <v>7610</v>
          </cell>
          <cell r="B393">
            <v>3524641.4299999997</v>
          </cell>
          <cell r="D393">
            <v>29991.94</v>
          </cell>
          <cell r="E393">
            <v>162</v>
          </cell>
        </row>
        <row r="394">
          <cell r="A394" t="str">
            <v>7614</v>
          </cell>
          <cell r="B394">
            <v>318468.5</v>
          </cell>
          <cell r="D394">
            <v>3930</v>
          </cell>
          <cell r="E394">
            <v>341</v>
          </cell>
        </row>
        <row r="395">
          <cell r="A395" t="str">
            <v>7615</v>
          </cell>
          <cell r="B395">
            <v>3796595.47</v>
          </cell>
          <cell r="D395">
            <v>15847.071999999998</v>
          </cell>
          <cell r="E395">
            <v>153</v>
          </cell>
        </row>
        <row r="396">
          <cell r="A396" t="str">
            <v>7616</v>
          </cell>
          <cell r="B396">
            <v>126505.78</v>
          </cell>
          <cell r="D396">
            <v>647.52</v>
          </cell>
          <cell r="E396">
            <v>405</v>
          </cell>
        </row>
        <row r="397">
          <cell r="A397" t="str">
            <v>7903</v>
          </cell>
          <cell r="B397">
            <v>191456.5</v>
          </cell>
          <cell r="D397">
            <v>462</v>
          </cell>
          <cell r="E397">
            <v>370</v>
          </cell>
        </row>
        <row r="398">
          <cell r="A398" t="str">
            <v>7904</v>
          </cell>
          <cell r="B398">
            <v>94926.5</v>
          </cell>
          <cell r="D398">
            <v>3260</v>
          </cell>
          <cell r="E398">
            <v>429</v>
          </cell>
        </row>
        <row r="399">
          <cell r="A399" t="str">
            <v>7905</v>
          </cell>
          <cell r="B399">
            <v>525412.36</v>
          </cell>
          <cell r="D399">
            <v>10975</v>
          </cell>
          <cell r="E399">
            <v>298</v>
          </cell>
        </row>
        <row r="400">
          <cell r="A400" t="str">
            <v>7907</v>
          </cell>
          <cell r="B400">
            <v>832202</v>
          </cell>
          <cell r="D400">
            <v>11003.869999999999</v>
          </cell>
          <cell r="E400">
            <v>269</v>
          </cell>
        </row>
        <row r="401">
          <cell r="A401" t="str">
            <v>8003</v>
          </cell>
          <cell r="B401">
            <v>7024.54</v>
          </cell>
          <cell r="D401">
            <v>82.8</v>
          </cell>
          <cell r="E401">
            <v>549</v>
          </cell>
        </row>
        <row r="402">
          <cell r="A402" t="str">
            <v>8007</v>
          </cell>
          <cell r="B402">
            <v>21880</v>
          </cell>
          <cell r="D402">
            <v>185</v>
          </cell>
          <cell r="E402">
            <v>515</v>
          </cell>
        </row>
        <row r="403">
          <cell r="A403" t="str">
            <v>8102</v>
          </cell>
          <cell r="B403">
            <v>3000573.46</v>
          </cell>
          <cell r="D403">
            <v>89428.79</v>
          </cell>
          <cell r="E403">
            <v>176</v>
          </cell>
        </row>
        <row r="404">
          <cell r="A404" t="str">
            <v>8201</v>
          </cell>
          <cell r="B404">
            <v>1117791.01</v>
          </cell>
          <cell r="D404">
            <v>9372.06</v>
          </cell>
          <cell r="E404">
            <v>247</v>
          </cell>
        </row>
        <row r="405">
          <cell r="A405" t="str">
            <v>8202</v>
          </cell>
          <cell r="B405">
            <v>774346.01</v>
          </cell>
          <cell r="D405">
            <v>5085.1499999999996</v>
          </cell>
          <cell r="E405">
            <v>275</v>
          </cell>
        </row>
        <row r="406">
          <cell r="A406" t="str">
            <v>8203</v>
          </cell>
          <cell r="B406">
            <v>170042.72999999998</v>
          </cell>
          <cell r="D406">
            <v>878.15800000000002</v>
          </cell>
          <cell r="E406">
            <v>381</v>
          </cell>
        </row>
        <row r="407">
          <cell r="A407" t="str">
            <v>8204</v>
          </cell>
          <cell r="B407">
            <v>56574.25</v>
          </cell>
          <cell r="D407">
            <v>316.05</v>
          </cell>
          <cell r="E407">
            <v>462</v>
          </cell>
        </row>
        <row r="408">
          <cell r="A408" t="str">
            <v>8205</v>
          </cell>
          <cell r="B408">
            <v>5611060.6999999993</v>
          </cell>
          <cell r="D408">
            <v>29364.031000000003</v>
          </cell>
          <cell r="E408">
            <v>129</v>
          </cell>
        </row>
        <row r="409">
          <cell r="A409" t="str">
            <v>8206</v>
          </cell>
          <cell r="B409">
            <v>344980</v>
          </cell>
          <cell r="D409">
            <v>56.05</v>
          </cell>
          <cell r="E409">
            <v>330</v>
          </cell>
        </row>
        <row r="410">
          <cell r="A410" t="str">
            <v>8207</v>
          </cell>
          <cell r="B410">
            <v>717442.74000000011</v>
          </cell>
          <cell r="D410">
            <v>4197.58</v>
          </cell>
          <cell r="E410">
            <v>281</v>
          </cell>
        </row>
        <row r="411">
          <cell r="A411" t="str">
            <v>8208</v>
          </cell>
          <cell r="B411">
            <v>1550680.8099999998</v>
          </cell>
          <cell r="D411">
            <v>13715.33</v>
          </cell>
          <cell r="E411">
            <v>227</v>
          </cell>
        </row>
        <row r="412">
          <cell r="A412" t="str">
            <v>8211</v>
          </cell>
          <cell r="B412">
            <v>24053.39</v>
          </cell>
          <cell r="D412">
            <v>253.61</v>
          </cell>
          <cell r="E412">
            <v>510</v>
          </cell>
        </row>
        <row r="413">
          <cell r="A413" t="str">
            <v>8212</v>
          </cell>
          <cell r="B413">
            <v>252152.78</v>
          </cell>
          <cell r="D413">
            <v>850.66</v>
          </cell>
          <cell r="E413">
            <v>356</v>
          </cell>
        </row>
        <row r="414">
          <cell r="A414" t="str">
            <v>8213</v>
          </cell>
          <cell r="B414">
            <v>14313.5</v>
          </cell>
          <cell r="D414">
            <v>49.86</v>
          </cell>
          <cell r="E414">
            <v>531</v>
          </cell>
        </row>
        <row r="415">
          <cell r="A415" t="str">
            <v>8214</v>
          </cell>
          <cell r="B415">
            <v>279489.83</v>
          </cell>
          <cell r="D415">
            <v>2512.4</v>
          </cell>
          <cell r="E415">
            <v>350</v>
          </cell>
        </row>
        <row r="416">
          <cell r="A416" t="str">
            <v>8215</v>
          </cell>
          <cell r="B416">
            <v>810326.35</v>
          </cell>
          <cell r="D416">
            <v>5180.1099999999997</v>
          </cell>
          <cell r="E416">
            <v>272</v>
          </cell>
        </row>
        <row r="417">
          <cell r="A417" t="str">
            <v>8301</v>
          </cell>
          <cell r="B417">
            <v>1809633.71</v>
          </cell>
          <cell r="D417">
            <v>8308.7749999999996</v>
          </cell>
          <cell r="E417">
            <v>214</v>
          </cell>
        </row>
        <row r="418">
          <cell r="A418" t="str">
            <v>8302</v>
          </cell>
          <cell r="B418">
            <v>3907683.3600000003</v>
          </cell>
          <cell r="D418">
            <v>25845.861000000001</v>
          </cell>
          <cell r="E418">
            <v>149</v>
          </cell>
        </row>
        <row r="419">
          <cell r="A419" t="str">
            <v>8303</v>
          </cell>
          <cell r="B419">
            <v>3052150.8</v>
          </cell>
          <cell r="D419">
            <v>20948</v>
          </cell>
          <cell r="E419">
            <v>174</v>
          </cell>
        </row>
        <row r="420">
          <cell r="A420" t="str">
            <v>8304</v>
          </cell>
          <cell r="B420">
            <v>929575.5</v>
          </cell>
          <cell r="D420">
            <v>7751.1</v>
          </cell>
          <cell r="E420">
            <v>262</v>
          </cell>
        </row>
        <row r="421">
          <cell r="A421" t="str">
            <v>8305</v>
          </cell>
          <cell r="B421">
            <v>414675.14</v>
          </cell>
          <cell r="D421">
            <v>3310.02</v>
          </cell>
          <cell r="E421">
            <v>316</v>
          </cell>
        </row>
        <row r="422">
          <cell r="A422" t="str">
            <v>8306</v>
          </cell>
          <cell r="B422">
            <v>201523.41</v>
          </cell>
          <cell r="D422">
            <v>929.2</v>
          </cell>
          <cell r="E422">
            <v>366</v>
          </cell>
        </row>
        <row r="423">
          <cell r="A423" t="str">
            <v>8307</v>
          </cell>
          <cell r="B423">
            <v>317987.55</v>
          </cell>
          <cell r="D423">
            <v>1760.91</v>
          </cell>
          <cell r="E423">
            <v>342</v>
          </cell>
        </row>
        <row r="424">
          <cell r="A424" t="str">
            <v>8308</v>
          </cell>
          <cell r="B424">
            <v>87500</v>
          </cell>
          <cell r="D424">
            <v>2076</v>
          </cell>
          <cell r="E424">
            <v>431</v>
          </cell>
        </row>
        <row r="425">
          <cell r="A425" t="str">
            <v>8309</v>
          </cell>
          <cell r="B425">
            <v>10963940.49</v>
          </cell>
          <cell r="D425">
            <v>119424.1</v>
          </cell>
          <cell r="E425">
            <v>89</v>
          </cell>
        </row>
        <row r="426">
          <cell r="A426" t="str">
            <v>8310</v>
          </cell>
          <cell r="B426">
            <v>202843.8</v>
          </cell>
          <cell r="D426">
            <v>2503</v>
          </cell>
          <cell r="E426">
            <v>365</v>
          </cell>
        </row>
        <row r="427">
          <cell r="A427" t="str">
            <v>8311</v>
          </cell>
          <cell r="B427">
            <v>1863393.45</v>
          </cell>
          <cell r="D427">
            <v>30938.84</v>
          </cell>
          <cell r="E427">
            <v>213</v>
          </cell>
        </row>
        <row r="428">
          <cell r="A428" t="str">
            <v>8401</v>
          </cell>
          <cell r="B428">
            <v>695000</v>
          </cell>
          <cell r="D428">
            <v>21000</v>
          </cell>
          <cell r="E428">
            <v>285</v>
          </cell>
        </row>
        <row r="429">
          <cell r="A429" t="str">
            <v>8403</v>
          </cell>
          <cell r="B429">
            <v>11370372.48</v>
          </cell>
          <cell r="D429">
            <v>10000</v>
          </cell>
          <cell r="E429">
            <v>85</v>
          </cell>
        </row>
        <row r="430">
          <cell r="A430" t="str">
            <v>8406</v>
          </cell>
          <cell r="B430">
            <v>18551</v>
          </cell>
          <cell r="D430">
            <v>43.3</v>
          </cell>
          <cell r="E430">
            <v>522</v>
          </cell>
        </row>
        <row r="431">
          <cell r="A431" t="str">
            <v>8407</v>
          </cell>
          <cell r="B431">
            <v>2263273</v>
          </cell>
          <cell r="D431">
            <v>7843.3</v>
          </cell>
          <cell r="E431">
            <v>196</v>
          </cell>
        </row>
        <row r="432">
          <cell r="A432" t="str">
            <v>8408</v>
          </cell>
          <cell r="B432">
            <v>211247874.50999999</v>
          </cell>
          <cell r="D432">
            <v>633499</v>
          </cell>
          <cell r="E432">
            <v>10</v>
          </cell>
        </row>
        <row r="433">
          <cell r="A433" t="str">
            <v>8409</v>
          </cell>
          <cell r="B433">
            <v>2258954.7399999998</v>
          </cell>
          <cell r="D433">
            <v>957.77700000000004</v>
          </cell>
          <cell r="E433">
            <v>197</v>
          </cell>
        </row>
        <row r="434">
          <cell r="A434" t="str">
            <v>8411</v>
          </cell>
          <cell r="B434">
            <v>150000</v>
          </cell>
          <cell r="D434">
            <v>500</v>
          </cell>
          <cell r="E434">
            <v>389</v>
          </cell>
        </row>
        <row r="435">
          <cell r="A435" t="str">
            <v>8412</v>
          </cell>
          <cell r="B435">
            <v>148204.70000000001</v>
          </cell>
          <cell r="D435">
            <v>425.93</v>
          </cell>
          <cell r="E435">
            <v>390</v>
          </cell>
        </row>
        <row r="436">
          <cell r="A436" t="str">
            <v>8413</v>
          </cell>
          <cell r="B436">
            <v>7045077.5199999996</v>
          </cell>
          <cell r="D436">
            <v>15584.488000000001</v>
          </cell>
          <cell r="E436">
            <v>118</v>
          </cell>
        </row>
        <row r="437">
          <cell r="A437" t="str">
            <v>8414</v>
          </cell>
          <cell r="B437">
            <v>27566341.189999994</v>
          </cell>
          <cell r="D437">
            <v>112985.13</v>
          </cell>
          <cell r="E437">
            <v>47</v>
          </cell>
        </row>
        <row r="438">
          <cell r="A438" t="str">
            <v>8415</v>
          </cell>
          <cell r="B438">
            <v>4731337.08</v>
          </cell>
          <cell r="D438">
            <v>16158.1</v>
          </cell>
          <cell r="E438">
            <v>138</v>
          </cell>
        </row>
        <row r="439">
          <cell r="A439" t="str">
            <v>8417</v>
          </cell>
          <cell r="B439">
            <v>231150.33000000002</v>
          </cell>
          <cell r="D439">
            <v>860.12</v>
          </cell>
          <cell r="E439">
            <v>358</v>
          </cell>
        </row>
        <row r="440">
          <cell r="A440" t="str">
            <v>8418</v>
          </cell>
          <cell r="B440">
            <v>45624930.82</v>
          </cell>
          <cell r="D440">
            <v>337592.47000000003</v>
          </cell>
          <cell r="E440">
            <v>32</v>
          </cell>
        </row>
        <row r="441">
          <cell r="A441" t="str">
            <v>8419</v>
          </cell>
          <cell r="B441">
            <v>18590715.620000001</v>
          </cell>
          <cell r="D441">
            <v>56992.92</v>
          </cell>
          <cell r="E441">
            <v>56</v>
          </cell>
        </row>
        <row r="442">
          <cell r="A442" t="str">
            <v>8420</v>
          </cell>
          <cell r="B442">
            <v>59394.67</v>
          </cell>
          <cell r="D442">
            <v>250</v>
          </cell>
          <cell r="E442">
            <v>458</v>
          </cell>
        </row>
        <row r="443">
          <cell r="A443" t="str">
            <v>8421</v>
          </cell>
          <cell r="B443">
            <v>7580644.4699999997</v>
          </cell>
          <cell r="D443">
            <v>33705.997000000003</v>
          </cell>
          <cell r="E443">
            <v>111</v>
          </cell>
        </row>
        <row r="444">
          <cell r="A444" t="str">
            <v>8422</v>
          </cell>
          <cell r="B444">
            <v>232484</v>
          </cell>
          <cell r="D444">
            <v>1400</v>
          </cell>
          <cell r="E444">
            <v>357</v>
          </cell>
        </row>
        <row r="445">
          <cell r="A445" t="str">
            <v>8423</v>
          </cell>
          <cell r="B445">
            <v>7466834.7599999998</v>
          </cell>
          <cell r="D445">
            <v>98148.5</v>
          </cell>
          <cell r="E445">
            <v>114</v>
          </cell>
        </row>
        <row r="446">
          <cell r="A446" t="str">
            <v>8424</v>
          </cell>
          <cell r="B446">
            <v>2690566.33</v>
          </cell>
          <cell r="D446">
            <v>10413.9</v>
          </cell>
          <cell r="E446">
            <v>189</v>
          </cell>
        </row>
        <row r="447">
          <cell r="A447" t="str">
            <v>8425</v>
          </cell>
          <cell r="B447">
            <v>208107.09</v>
          </cell>
          <cell r="D447">
            <v>641.4</v>
          </cell>
          <cell r="E447">
            <v>364</v>
          </cell>
        </row>
        <row r="448">
          <cell r="A448" t="str">
            <v>8426</v>
          </cell>
          <cell r="B448">
            <v>331500</v>
          </cell>
          <cell r="D448">
            <v>5770</v>
          </cell>
          <cell r="E448">
            <v>337</v>
          </cell>
        </row>
        <row r="449">
          <cell r="A449" t="str">
            <v>8427</v>
          </cell>
          <cell r="B449">
            <v>2473102.34</v>
          </cell>
          <cell r="D449">
            <v>37556.6</v>
          </cell>
          <cell r="E449">
            <v>193</v>
          </cell>
        </row>
        <row r="450">
          <cell r="A450" t="str">
            <v>8428</v>
          </cell>
          <cell r="B450">
            <v>1921201.6600000001</v>
          </cell>
          <cell r="D450">
            <v>23423</v>
          </cell>
          <cell r="E450">
            <v>208</v>
          </cell>
        </row>
        <row r="451">
          <cell r="A451" t="str">
            <v>8429</v>
          </cell>
          <cell r="B451">
            <v>473022174.08999997</v>
          </cell>
          <cell r="D451">
            <v>3117344</v>
          </cell>
          <cell r="E451">
            <v>5</v>
          </cell>
        </row>
        <row r="452">
          <cell r="A452" t="str">
            <v>8430</v>
          </cell>
          <cell r="B452">
            <v>49250326.050000004</v>
          </cell>
          <cell r="D452">
            <v>118456.3</v>
          </cell>
          <cell r="E452">
            <v>27</v>
          </cell>
        </row>
        <row r="453">
          <cell r="A453" t="str">
            <v>8431</v>
          </cell>
          <cell r="B453">
            <v>1723910.4100000001</v>
          </cell>
          <cell r="D453">
            <v>15628.896000000001</v>
          </cell>
          <cell r="E453">
            <v>218</v>
          </cell>
        </row>
        <row r="454">
          <cell r="A454" t="str">
            <v>8432</v>
          </cell>
          <cell r="B454">
            <v>25593229.880000003</v>
          </cell>
          <cell r="D454">
            <v>353381.89600000001</v>
          </cell>
          <cell r="E454">
            <v>48</v>
          </cell>
        </row>
        <row r="455">
          <cell r="A455" t="str">
            <v>8433</v>
          </cell>
          <cell r="B455">
            <v>38017374.689999998</v>
          </cell>
          <cell r="D455">
            <v>170541.696</v>
          </cell>
          <cell r="E455">
            <v>39</v>
          </cell>
        </row>
        <row r="456">
          <cell r="A456" t="str">
            <v>8436</v>
          </cell>
          <cell r="B456">
            <v>759837</v>
          </cell>
          <cell r="D456">
            <v>10630</v>
          </cell>
          <cell r="E456">
            <v>278</v>
          </cell>
        </row>
        <row r="457">
          <cell r="A457" t="str">
            <v>8437</v>
          </cell>
          <cell r="B457">
            <v>3000144.11</v>
          </cell>
          <cell r="D457">
            <v>2244</v>
          </cell>
          <cell r="E457">
            <v>177</v>
          </cell>
        </row>
        <row r="458">
          <cell r="A458" t="str">
            <v>8438</v>
          </cell>
          <cell r="B458">
            <v>867200</v>
          </cell>
          <cell r="D458">
            <v>3900</v>
          </cell>
          <cell r="E458">
            <v>266</v>
          </cell>
        </row>
        <row r="459">
          <cell r="A459" t="str">
            <v>8441</v>
          </cell>
          <cell r="B459">
            <v>334904</v>
          </cell>
          <cell r="D459">
            <v>4585.8</v>
          </cell>
          <cell r="E459">
            <v>335</v>
          </cell>
        </row>
        <row r="460">
          <cell r="A460" t="str">
            <v>8442</v>
          </cell>
          <cell r="B460">
            <v>12061.25</v>
          </cell>
          <cell r="D460">
            <v>80</v>
          </cell>
          <cell r="E460">
            <v>537</v>
          </cell>
        </row>
        <row r="461">
          <cell r="A461" t="str">
            <v>8443</v>
          </cell>
          <cell r="B461">
            <v>1590763.0200000003</v>
          </cell>
          <cell r="D461">
            <v>1174.4000000000001</v>
          </cell>
          <cell r="E461">
            <v>225</v>
          </cell>
        </row>
        <row r="462">
          <cell r="A462" t="str">
            <v>8450</v>
          </cell>
          <cell r="B462">
            <v>32672164.989999998</v>
          </cell>
          <cell r="D462">
            <v>207094.58000000002</v>
          </cell>
          <cell r="E462">
            <v>41</v>
          </cell>
        </row>
        <row r="463">
          <cell r="A463" t="str">
            <v>8451</v>
          </cell>
          <cell r="B463">
            <v>9839070.2699999996</v>
          </cell>
          <cell r="D463">
            <v>61374.5</v>
          </cell>
          <cell r="E463">
            <v>97</v>
          </cell>
        </row>
        <row r="464">
          <cell r="A464" t="str">
            <v>8452</v>
          </cell>
          <cell r="B464">
            <v>142105.25</v>
          </cell>
          <cell r="D464">
            <v>50</v>
          </cell>
          <cell r="E464">
            <v>396</v>
          </cell>
        </row>
        <row r="465">
          <cell r="A465" t="str">
            <v>8459</v>
          </cell>
          <cell r="B465">
            <v>561151.46</v>
          </cell>
          <cell r="D465">
            <v>5282.48</v>
          </cell>
          <cell r="E465">
            <v>296</v>
          </cell>
        </row>
        <row r="466">
          <cell r="A466" t="str">
            <v>8460</v>
          </cell>
          <cell r="B466">
            <v>54615.9</v>
          </cell>
          <cell r="D466">
            <v>756.6</v>
          </cell>
          <cell r="E466">
            <v>464</v>
          </cell>
        </row>
        <row r="467">
          <cell r="A467" t="str">
            <v>8461</v>
          </cell>
          <cell r="B467">
            <v>29599.24</v>
          </cell>
          <cell r="D467">
            <v>16.84</v>
          </cell>
          <cell r="E467">
            <v>500</v>
          </cell>
        </row>
        <row r="468">
          <cell r="A468" t="str">
            <v>8462</v>
          </cell>
          <cell r="B468">
            <v>703931.37</v>
          </cell>
          <cell r="D468">
            <v>3016.1</v>
          </cell>
          <cell r="E468">
            <v>282</v>
          </cell>
        </row>
        <row r="469">
          <cell r="A469" t="str">
            <v>8464</v>
          </cell>
          <cell r="B469">
            <v>20650</v>
          </cell>
          <cell r="D469">
            <v>124</v>
          </cell>
          <cell r="E469">
            <v>516</v>
          </cell>
        </row>
        <row r="470">
          <cell r="A470" t="str">
            <v>8465</v>
          </cell>
          <cell r="B470">
            <v>198624.5</v>
          </cell>
          <cell r="D470">
            <v>335.7</v>
          </cell>
          <cell r="E470">
            <v>367</v>
          </cell>
        </row>
        <row r="471">
          <cell r="A471" t="str">
            <v>8466</v>
          </cell>
          <cell r="B471">
            <v>20000</v>
          </cell>
          <cell r="D471">
            <v>200</v>
          </cell>
          <cell r="E471">
            <v>520</v>
          </cell>
        </row>
        <row r="472">
          <cell r="A472" t="str">
            <v>8467</v>
          </cell>
          <cell r="B472">
            <v>430283.80000000005</v>
          </cell>
          <cell r="D472">
            <v>1508.17</v>
          </cell>
          <cell r="E472">
            <v>310</v>
          </cell>
        </row>
        <row r="473">
          <cell r="A473" t="str">
            <v>8468</v>
          </cell>
          <cell r="B473">
            <v>161164.96</v>
          </cell>
          <cell r="D473">
            <v>884.48</v>
          </cell>
          <cell r="E473">
            <v>386</v>
          </cell>
        </row>
        <row r="474">
          <cell r="A474" t="str">
            <v>8470</v>
          </cell>
          <cell r="B474">
            <v>155531.67000000001</v>
          </cell>
          <cell r="D474">
            <v>517.64</v>
          </cell>
          <cell r="E474">
            <v>387</v>
          </cell>
        </row>
        <row r="475">
          <cell r="A475" t="str">
            <v>8471</v>
          </cell>
          <cell r="B475">
            <v>9949060.25</v>
          </cell>
          <cell r="D475">
            <v>2946.66</v>
          </cell>
          <cell r="E475">
            <v>94</v>
          </cell>
        </row>
        <row r="476">
          <cell r="A476" t="str">
            <v>8472</v>
          </cell>
          <cell r="B476">
            <v>173610</v>
          </cell>
          <cell r="D476">
            <v>200</v>
          </cell>
          <cell r="E476">
            <v>379</v>
          </cell>
        </row>
        <row r="477">
          <cell r="A477" t="str">
            <v>8473</v>
          </cell>
          <cell r="B477">
            <v>82861</v>
          </cell>
          <cell r="D477">
            <v>78.849999999999994</v>
          </cell>
          <cell r="E477">
            <v>434</v>
          </cell>
        </row>
        <row r="478">
          <cell r="A478" t="str">
            <v>8474</v>
          </cell>
          <cell r="B478">
            <v>3442969.79</v>
          </cell>
          <cell r="D478">
            <v>123110</v>
          </cell>
          <cell r="E478">
            <v>165</v>
          </cell>
        </row>
        <row r="479">
          <cell r="A479" t="str">
            <v>8479</v>
          </cell>
          <cell r="B479">
            <v>1778031.58</v>
          </cell>
          <cell r="D479">
            <v>9268.5369999999984</v>
          </cell>
          <cell r="E479">
            <v>215</v>
          </cell>
        </row>
        <row r="480">
          <cell r="A480" t="str">
            <v>8480</v>
          </cell>
          <cell r="B480">
            <v>353000</v>
          </cell>
          <cell r="D480">
            <v>12990</v>
          </cell>
          <cell r="E480">
            <v>326</v>
          </cell>
        </row>
        <row r="481">
          <cell r="A481" t="str">
            <v>8481</v>
          </cell>
          <cell r="B481">
            <v>8630263.1199999992</v>
          </cell>
          <cell r="D481">
            <v>28683.228000000003</v>
          </cell>
          <cell r="E481">
            <v>103</v>
          </cell>
        </row>
        <row r="482">
          <cell r="A482" t="str">
            <v>8482</v>
          </cell>
          <cell r="B482">
            <v>2488053.3199999998</v>
          </cell>
          <cell r="D482">
            <v>4257.2670000000007</v>
          </cell>
          <cell r="E482">
            <v>192</v>
          </cell>
        </row>
        <row r="483">
          <cell r="A483" t="str">
            <v>8483</v>
          </cell>
          <cell r="B483">
            <v>4660014.87</v>
          </cell>
          <cell r="D483">
            <v>9105.9810000000016</v>
          </cell>
          <cell r="E483">
            <v>139</v>
          </cell>
        </row>
        <row r="484">
          <cell r="A484" t="str">
            <v>8484</v>
          </cell>
          <cell r="B484">
            <v>775262.73</v>
          </cell>
          <cell r="D484">
            <v>393.12799999999999</v>
          </cell>
          <cell r="E484">
            <v>274</v>
          </cell>
        </row>
        <row r="485">
          <cell r="A485" t="str">
            <v>8486</v>
          </cell>
          <cell r="B485">
            <v>182346.14</v>
          </cell>
          <cell r="D485">
            <v>93</v>
          </cell>
          <cell r="E485">
            <v>376</v>
          </cell>
        </row>
        <row r="486">
          <cell r="A486" t="str">
            <v>8487</v>
          </cell>
          <cell r="B486">
            <v>2089945.72</v>
          </cell>
          <cell r="D486">
            <v>904.67100000000005</v>
          </cell>
          <cell r="E486">
            <v>201</v>
          </cell>
        </row>
        <row r="487">
          <cell r="A487" t="str">
            <v>8501</v>
          </cell>
          <cell r="B487">
            <v>2764953.38</v>
          </cell>
          <cell r="D487">
            <v>16779.849999999999</v>
          </cell>
          <cell r="E487">
            <v>185</v>
          </cell>
        </row>
        <row r="488">
          <cell r="A488" t="str">
            <v>8502</v>
          </cell>
          <cell r="B488">
            <v>1348590</v>
          </cell>
          <cell r="D488">
            <v>5854</v>
          </cell>
          <cell r="E488">
            <v>234</v>
          </cell>
        </row>
        <row r="489">
          <cell r="A489" t="str">
            <v>8503</v>
          </cell>
          <cell r="B489">
            <v>5100</v>
          </cell>
          <cell r="D489">
            <v>11</v>
          </cell>
          <cell r="E489">
            <v>555</v>
          </cell>
        </row>
        <row r="490">
          <cell r="A490" t="str">
            <v>8504</v>
          </cell>
          <cell r="B490">
            <v>3645052.92</v>
          </cell>
          <cell r="D490">
            <v>16056.759999999998</v>
          </cell>
          <cell r="E490">
            <v>156</v>
          </cell>
        </row>
        <row r="491">
          <cell r="A491" t="str">
            <v>8505</v>
          </cell>
          <cell r="B491">
            <v>986740.99</v>
          </cell>
          <cell r="D491">
            <v>632.12999999999988</v>
          </cell>
          <cell r="E491">
            <v>257</v>
          </cell>
        </row>
        <row r="492">
          <cell r="A492" t="str">
            <v>8506</v>
          </cell>
          <cell r="B492">
            <v>140821</v>
          </cell>
          <cell r="D492">
            <v>992.8</v>
          </cell>
          <cell r="E492">
            <v>398</v>
          </cell>
        </row>
        <row r="493">
          <cell r="A493" t="str">
            <v>8507</v>
          </cell>
          <cell r="B493">
            <v>87590972</v>
          </cell>
          <cell r="D493">
            <v>755733.3</v>
          </cell>
          <cell r="E493">
            <v>22</v>
          </cell>
        </row>
        <row r="494">
          <cell r="A494" t="str">
            <v>8508</v>
          </cell>
          <cell r="B494">
            <v>2039103.16</v>
          </cell>
          <cell r="D494">
            <v>2303.7400000000002</v>
          </cell>
          <cell r="E494">
            <v>204</v>
          </cell>
        </row>
        <row r="495">
          <cell r="A495" t="str">
            <v>8509</v>
          </cell>
          <cell r="B495">
            <v>822067.25</v>
          </cell>
          <cell r="D495">
            <v>3131.49</v>
          </cell>
          <cell r="E495">
            <v>270</v>
          </cell>
        </row>
        <row r="496">
          <cell r="A496" t="str">
            <v>8511</v>
          </cell>
          <cell r="B496">
            <v>621871.18999999994</v>
          </cell>
          <cell r="D496">
            <v>2720.3949999999995</v>
          </cell>
          <cell r="E496">
            <v>291</v>
          </cell>
        </row>
        <row r="497">
          <cell r="A497" t="str">
            <v>8512</v>
          </cell>
          <cell r="B497">
            <v>143299.06</v>
          </cell>
          <cell r="D497">
            <v>209.91</v>
          </cell>
          <cell r="E497">
            <v>395</v>
          </cell>
        </row>
        <row r="498">
          <cell r="A498" t="str">
            <v>8513</v>
          </cell>
          <cell r="B498">
            <v>24044.5</v>
          </cell>
          <cell r="D498">
            <v>115.2</v>
          </cell>
          <cell r="E498">
            <v>511</v>
          </cell>
        </row>
        <row r="499">
          <cell r="A499" t="str">
            <v>8514</v>
          </cell>
          <cell r="B499">
            <v>8234.5</v>
          </cell>
          <cell r="D499">
            <v>62.4</v>
          </cell>
          <cell r="E499">
            <v>543</v>
          </cell>
        </row>
        <row r="500">
          <cell r="A500" t="str">
            <v>8515</v>
          </cell>
          <cell r="B500">
            <v>457547.99</v>
          </cell>
          <cell r="D500">
            <v>730.27</v>
          </cell>
          <cell r="E500">
            <v>307</v>
          </cell>
        </row>
        <row r="501">
          <cell r="A501" t="str">
            <v>8516</v>
          </cell>
          <cell r="B501">
            <v>9962131.0399999991</v>
          </cell>
          <cell r="D501">
            <v>32105.729999999996</v>
          </cell>
          <cell r="E501">
            <v>93</v>
          </cell>
        </row>
        <row r="502">
          <cell r="A502" t="str">
            <v>8517</v>
          </cell>
          <cell r="B502">
            <v>7361266.7999999998</v>
          </cell>
          <cell r="D502">
            <v>3153.7339999999999</v>
          </cell>
          <cell r="E502">
            <v>116</v>
          </cell>
        </row>
        <row r="503">
          <cell r="A503" t="str">
            <v>8518</v>
          </cell>
          <cell r="B503">
            <v>27828846.550000004</v>
          </cell>
          <cell r="D503">
            <v>15327.250000000002</v>
          </cell>
          <cell r="E503">
            <v>46</v>
          </cell>
        </row>
        <row r="504">
          <cell r="A504" t="str">
            <v>8519</v>
          </cell>
          <cell r="B504">
            <v>77618</v>
          </cell>
          <cell r="D504">
            <v>170</v>
          </cell>
          <cell r="E504">
            <v>439</v>
          </cell>
        </row>
        <row r="505">
          <cell r="A505" t="str">
            <v>8522</v>
          </cell>
          <cell r="B505">
            <v>211476</v>
          </cell>
          <cell r="D505">
            <v>118.72</v>
          </cell>
          <cell r="E505">
            <v>363</v>
          </cell>
        </row>
        <row r="506">
          <cell r="A506" t="str">
            <v>8523</v>
          </cell>
          <cell r="B506">
            <v>189781.25</v>
          </cell>
          <cell r="D506">
            <v>255.65</v>
          </cell>
          <cell r="E506">
            <v>371</v>
          </cell>
        </row>
        <row r="507">
          <cell r="A507" t="str">
            <v>8525</v>
          </cell>
          <cell r="B507">
            <v>287410.25</v>
          </cell>
          <cell r="D507">
            <v>127.7</v>
          </cell>
          <cell r="E507">
            <v>348</v>
          </cell>
        </row>
        <row r="508">
          <cell r="A508" t="str">
            <v>8527</v>
          </cell>
          <cell r="B508">
            <v>1141100</v>
          </cell>
          <cell r="D508">
            <v>2768</v>
          </cell>
          <cell r="E508">
            <v>246</v>
          </cell>
        </row>
        <row r="509">
          <cell r="A509" t="str">
            <v>8528</v>
          </cell>
          <cell r="B509">
            <v>7147418.6300000008</v>
          </cell>
          <cell r="D509">
            <v>7832.73</v>
          </cell>
          <cell r="E509">
            <v>117</v>
          </cell>
        </row>
        <row r="510">
          <cell r="A510" t="str">
            <v>8529</v>
          </cell>
          <cell r="B510">
            <v>268251.7</v>
          </cell>
          <cell r="D510">
            <v>12.989999999999998</v>
          </cell>
          <cell r="E510">
            <v>352</v>
          </cell>
        </row>
        <row r="511">
          <cell r="A511" t="str">
            <v>8530</v>
          </cell>
          <cell r="B511">
            <v>0</v>
          </cell>
          <cell r="D511">
            <v>16435</v>
          </cell>
          <cell r="E511">
            <v>578</v>
          </cell>
        </row>
        <row r="512">
          <cell r="A512" t="str">
            <v>8535</v>
          </cell>
          <cell r="B512">
            <v>23493.33</v>
          </cell>
          <cell r="D512">
            <v>38.07</v>
          </cell>
          <cell r="E512">
            <v>513</v>
          </cell>
        </row>
        <row r="513">
          <cell r="A513" t="str">
            <v>8536</v>
          </cell>
          <cell r="B513">
            <v>32465844.609999999</v>
          </cell>
          <cell r="D513">
            <v>15245.697</v>
          </cell>
          <cell r="E513">
            <v>42</v>
          </cell>
        </row>
        <row r="514">
          <cell r="A514" t="str">
            <v>8537</v>
          </cell>
          <cell r="B514">
            <v>19149757.850000001</v>
          </cell>
          <cell r="D514">
            <v>26335.39</v>
          </cell>
          <cell r="E514">
            <v>54</v>
          </cell>
        </row>
        <row r="515">
          <cell r="A515" t="str">
            <v>8538</v>
          </cell>
          <cell r="B515">
            <v>451488.79</v>
          </cell>
          <cell r="D515">
            <v>743.24</v>
          </cell>
          <cell r="E515">
            <v>308</v>
          </cell>
        </row>
        <row r="516">
          <cell r="A516" t="str">
            <v>8539</v>
          </cell>
          <cell r="B516">
            <v>5516348.0100000016</v>
          </cell>
          <cell r="D516">
            <v>12331.445000000002</v>
          </cell>
          <cell r="E516">
            <v>130</v>
          </cell>
        </row>
        <row r="517">
          <cell r="A517" t="str">
            <v>8543</v>
          </cell>
          <cell r="B517">
            <v>13668827.810000001</v>
          </cell>
          <cell r="D517">
            <v>1479.8</v>
          </cell>
          <cell r="E517">
            <v>72</v>
          </cell>
        </row>
        <row r="518">
          <cell r="A518" t="str">
            <v>8544</v>
          </cell>
          <cell r="B518">
            <v>48550880.759999998</v>
          </cell>
          <cell r="D518">
            <v>141276.67799999999</v>
          </cell>
          <cell r="E518">
            <v>28</v>
          </cell>
        </row>
        <row r="519">
          <cell r="A519" t="str">
            <v>8545</v>
          </cell>
          <cell r="B519">
            <v>1406546.58</v>
          </cell>
          <cell r="D519">
            <v>8252</v>
          </cell>
          <cell r="E519">
            <v>232</v>
          </cell>
        </row>
        <row r="520">
          <cell r="A520" t="str">
            <v>8546</v>
          </cell>
          <cell r="B520">
            <v>10800</v>
          </cell>
          <cell r="D520">
            <v>40</v>
          </cell>
          <cell r="E520">
            <v>539</v>
          </cell>
        </row>
        <row r="521">
          <cell r="A521" t="str">
            <v>8547</v>
          </cell>
          <cell r="B521">
            <v>1869104.08</v>
          </cell>
          <cell r="D521">
            <v>16429.150000000001</v>
          </cell>
          <cell r="E521">
            <v>211</v>
          </cell>
        </row>
        <row r="522">
          <cell r="A522" t="str">
            <v>8548</v>
          </cell>
          <cell r="B522">
            <v>1727300</v>
          </cell>
          <cell r="D522">
            <v>1200</v>
          </cell>
          <cell r="E522">
            <v>217</v>
          </cell>
        </row>
        <row r="523">
          <cell r="A523" t="str">
            <v>8607</v>
          </cell>
          <cell r="B523">
            <v>40267.5</v>
          </cell>
          <cell r="D523">
            <v>501.05</v>
          </cell>
          <cell r="E523">
            <v>483</v>
          </cell>
        </row>
        <row r="524">
          <cell r="A524" t="str">
            <v>8608</v>
          </cell>
          <cell r="B524">
            <v>945</v>
          </cell>
          <cell r="D524">
            <v>9</v>
          </cell>
          <cell r="E524">
            <v>567</v>
          </cell>
        </row>
        <row r="525">
          <cell r="A525" t="str">
            <v>8609</v>
          </cell>
          <cell r="B525">
            <v>1194530.6399999999</v>
          </cell>
          <cell r="D525">
            <v>36000</v>
          </cell>
          <cell r="E525">
            <v>243</v>
          </cell>
        </row>
        <row r="526">
          <cell r="A526" t="str">
            <v>8701</v>
          </cell>
          <cell r="B526">
            <v>564310551.03999996</v>
          </cell>
          <cell r="D526">
            <v>3431051.2</v>
          </cell>
          <cell r="E526">
            <v>3</v>
          </cell>
        </row>
        <row r="527">
          <cell r="A527" t="str">
            <v>8702</v>
          </cell>
          <cell r="B527">
            <v>8828800</v>
          </cell>
          <cell r="D527">
            <v>53200</v>
          </cell>
          <cell r="E527">
            <v>100</v>
          </cell>
        </row>
        <row r="528">
          <cell r="A528" t="str">
            <v>8703</v>
          </cell>
          <cell r="B528">
            <v>279821003.17000002</v>
          </cell>
          <cell r="D528">
            <v>669900</v>
          </cell>
          <cell r="E528">
            <v>8</v>
          </cell>
        </row>
        <row r="529">
          <cell r="A529" t="str">
            <v>8704</v>
          </cell>
          <cell r="B529">
            <v>685085969.53999996</v>
          </cell>
          <cell r="D529">
            <v>3176334</v>
          </cell>
          <cell r="E529">
            <v>2</v>
          </cell>
        </row>
        <row r="530">
          <cell r="A530" t="str">
            <v>8705</v>
          </cell>
          <cell r="B530">
            <v>70757.5</v>
          </cell>
          <cell r="D530">
            <v>132</v>
          </cell>
          <cell r="E530">
            <v>446</v>
          </cell>
        </row>
        <row r="531">
          <cell r="A531" t="str">
            <v>8707</v>
          </cell>
          <cell r="B531">
            <v>1470065</v>
          </cell>
          <cell r="D531">
            <v>46150</v>
          </cell>
          <cell r="E531">
            <v>229</v>
          </cell>
        </row>
        <row r="532">
          <cell r="A532" t="str">
            <v>8708</v>
          </cell>
          <cell r="B532">
            <v>35857657.359999992</v>
          </cell>
          <cell r="D532">
            <v>353837.20199999999</v>
          </cell>
          <cell r="E532">
            <v>40</v>
          </cell>
        </row>
        <row r="533">
          <cell r="A533" t="str">
            <v>8711</v>
          </cell>
          <cell r="B533">
            <v>139512</v>
          </cell>
          <cell r="D533">
            <v>786.31999999999994</v>
          </cell>
          <cell r="E533">
            <v>399</v>
          </cell>
        </row>
        <row r="534">
          <cell r="A534" t="str">
            <v>8714</v>
          </cell>
          <cell r="B534">
            <v>10787799.15</v>
          </cell>
          <cell r="D534">
            <v>73183.334999999992</v>
          </cell>
          <cell r="E534">
            <v>90</v>
          </cell>
        </row>
        <row r="535">
          <cell r="A535" t="str">
            <v>8715</v>
          </cell>
          <cell r="B535">
            <v>16304.1</v>
          </cell>
          <cell r="D535">
            <v>17</v>
          </cell>
          <cell r="E535">
            <v>526</v>
          </cell>
        </row>
        <row r="536">
          <cell r="A536" t="str">
            <v>8716</v>
          </cell>
          <cell r="B536">
            <v>919066.87</v>
          </cell>
          <cell r="D536">
            <v>17129.059999999998</v>
          </cell>
          <cell r="E536">
            <v>264</v>
          </cell>
        </row>
        <row r="537">
          <cell r="A537" t="str">
            <v>9001</v>
          </cell>
          <cell r="B537">
            <v>60788.74</v>
          </cell>
          <cell r="D537">
            <v>1200</v>
          </cell>
          <cell r="E537">
            <v>455</v>
          </cell>
        </row>
        <row r="538">
          <cell r="A538" t="str">
            <v>9002</v>
          </cell>
          <cell r="B538">
            <v>120892.75</v>
          </cell>
          <cell r="D538">
            <v>51.15</v>
          </cell>
          <cell r="E538">
            <v>409</v>
          </cell>
        </row>
        <row r="539">
          <cell r="A539" t="str">
            <v>9004</v>
          </cell>
          <cell r="B539">
            <v>6680</v>
          </cell>
          <cell r="D539">
            <v>10.8</v>
          </cell>
          <cell r="E539">
            <v>550</v>
          </cell>
        </row>
        <row r="540">
          <cell r="A540" t="str">
            <v>9008</v>
          </cell>
          <cell r="B540">
            <v>3935</v>
          </cell>
          <cell r="D540">
            <v>15</v>
          </cell>
          <cell r="E540">
            <v>556</v>
          </cell>
        </row>
        <row r="541">
          <cell r="A541" t="str">
            <v>9015</v>
          </cell>
          <cell r="B541">
            <v>98390.5</v>
          </cell>
          <cell r="D541">
            <v>89.38</v>
          </cell>
          <cell r="E541">
            <v>426</v>
          </cell>
        </row>
        <row r="542">
          <cell r="A542" t="str">
            <v>9017</v>
          </cell>
          <cell r="B542">
            <v>36889.11</v>
          </cell>
          <cell r="D542">
            <v>329.6</v>
          </cell>
          <cell r="E542">
            <v>486</v>
          </cell>
        </row>
        <row r="543">
          <cell r="A543" t="str">
            <v>9018</v>
          </cell>
          <cell r="B543">
            <v>425000</v>
          </cell>
          <cell r="D543">
            <v>2261</v>
          </cell>
          <cell r="E543">
            <v>312</v>
          </cell>
        </row>
        <row r="544">
          <cell r="A544" t="str">
            <v>9025</v>
          </cell>
          <cell r="B544">
            <v>1660531.57</v>
          </cell>
          <cell r="D544">
            <v>135.15</v>
          </cell>
          <cell r="E544">
            <v>219</v>
          </cell>
        </row>
        <row r="545">
          <cell r="A545" t="str">
            <v>9026</v>
          </cell>
          <cell r="B545">
            <v>573356.82000000007</v>
          </cell>
          <cell r="D545">
            <v>213.14</v>
          </cell>
          <cell r="E545">
            <v>295</v>
          </cell>
        </row>
        <row r="546">
          <cell r="A546" t="str">
            <v>9028</v>
          </cell>
          <cell r="B546">
            <v>5351429</v>
          </cell>
          <cell r="D546">
            <v>460.9</v>
          </cell>
          <cell r="E546">
            <v>133</v>
          </cell>
        </row>
        <row r="547">
          <cell r="A547" t="str">
            <v>9029</v>
          </cell>
          <cell r="B547">
            <v>121441.32</v>
          </cell>
          <cell r="D547">
            <v>9.59</v>
          </cell>
          <cell r="E547">
            <v>407</v>
          </cell>
        </row>
        <row r="548">
          <cell r="A548" t="str">
            <v>9030</v>
          </cell>
          <cell r="B548">
            <v>9270195.9499999993</v>
          </cell>
          <cell r="D548">
            <v>489.6</v>
          </cell>
          <cell r="E548">
            <v>99</v>
          </cell>
        </row>
        <row r="549">
          <cell r="A549" t="str">
            <v>9031</v>
          </cell>
          <cell r="B549">
            <v>7892842.3499999996</v>
          </cell>
          <cell r="D549">
            <v>258.93</v>
          </cell>
          <cell r="E549">
            <v>109</v>
          </cell>
        </row>
        <row r="550">
          <cell r="A550" t="str">
            <v>9032</v>
          </cell>
          <cell r="B550">
            <v>15578332</v>
          </cell>
          <cell r="D550">
            <v>1862.13</v>
          </cell>
          <cell r="E550">
            <v>69</v>
          </cell>
        </row>
        <row r="551">
          <cell r="A551" t="str">
            <v>9101</v>
          </cell>
          <cell r="B551">
            <v>20480.310000000001</v>
          </cell>
          <cell r="D551">
            <v>2.25</v>
          </cell>
          <cell r="E551">
            <v>517</v>
          </cell>
        </row>
        <row r="552">
          <cell r="A552" t="str">
            <v>9106</v>
          </cell>
          <cell r="B552">
            <v>116730</v>
          </cell>
          <cell r="D552">
            <v>267.27999999999997</v>
          </cell>
          <cell r="E552">
            <v>411</v>
          </cell>
        </row>
        <row r="553">
          <cell r="A553" t="str">
            <v>9108</v>
          </cell>
          <cell r="B553">
            <v>5520</v>
          </cell>
          <cell r="D553">
            <v>25.5</v>
          </cell>
          <cell r="E553">
            <v>553</v>
          </cell>
        </row>
        <row r="554">
          <cell r="A554" t="str">
            <v>9206</v>
          </cell>
          <cell r="B554">
            <v>350714.29</v>
          </cell>
          <cell r="D554">
            <v>120</v>
          </cell>
          <cell r="E554">
            <v>328</v>
          </cell>
        </row>
        <row r="555">
          <cell r="A555" t="str">
            <v>9207</v>
          </cell>
          <cell r="B555">
            <v>474984</v>
          </cell>
          <cell r="D555">
            <v>132</v>
          </cell>
          <cell r="E555">
            <v>302</v>
          </cell>
        </row>
        <row r="556">
          <cell r="A556" t="str">
            <v>9304</v>
          </cell>
          <cell r="B556">
            <v>28831.25</v>
          </cell>
          <cell r="D556">
            <v>93.74</v>
          </cell>
          <cell r="E556">
            <v>503</v>
          </cell>
        </row>
        <row r="557">
          <cell r="A557" t="str">
            <v>9401</v>
          </cell>
          <cell r="B557">
            <v>6995126.7199999997</v>
          </cell>
          <cell r="D557">
            <v>104034.40000000001</v>
          </cell>
          <cell r="E557">
            <v>119</v>
          </cell>
        </row>
        <row r="558">
          <cell r="A558" t="str">
            <v>9402</v>
          </cell>
          <cell r="B558">
            <v>774060</v>
          </cell>
          <cell r="D558">
            <v>7258.4</v>
          </cell>
          <cell r="E558">
            <v>276</v>
          </cell>
        </row>
        <row r="559">
          <cell r="A559" t="str">
            <v>9403</v>
          </cell>
          <cell r="B559">
            <v>9943180.0299999993</v>
          </cell>
          <cell r="D559">
            <v>126063.63700000002</v>
          </cell>
          <cell r="E559">
            <v>95</v>
          </cell>
        </row>
        <row r="560">
          <cell r="A560" t="str">
            <v>9404</v>
          </cell>
          <cell r="B560">
            <v>39273954.109999999</v>
          </cell>
          <cell r="D560">
            <v>433613.53</v>
          </cell>
          <cell r="E560">
            <v>37</v>
          </cell>
        </row>
        <row r="561">
          <cell r="A561" t="str">
            <v>9405</v>
          </cell>
          <cell r="B561">
            <v>4405644.3000000007</v>
          </cell>
          <cell r="D561">
            <v>10736.752</v>
          </cell>
          <cell r="E561">
            <v>140</v>
          </cell>
        </row>
        <row r="562">
          <cell r="A562" t="str">
            <v>9406</v>
          </cell>
          <cell r="B562">
            <v>900600</v>
          </cell>
          <cell r="D562">
            <v>26480</v>
          </cell>
          <cell r="E562">
            <v>265</v>
          </cell>
        </row>
        <row r="563">
          <cell r="A563" t="str">
            <v>9503</v>
          </cell>
          <cell r="B563">
            <v>1596666.75</v>
          </cell>
          <cell r="D563">
            <v>12204.25</v>
          </cell>
          <cell r="E563">
            <v>224</v>
          </cell>
        </row>
        <row r="564">
          <cell r="A564" t="str">
            <v>9504</v>
          </cell>
          <cell r="B564">
            <v>31640.5</v>
          </cell>
          <cell r="D564">
            <v>402.3</v>
          </cell>
          <cell r="E564">
            <v>495</v>
          </cell>
        </row>
        <row r="565">
          <cell r="A565" t="str">
            <v>9505</v>
          </cell>
          <cell r="B565">
            <v>25000</v>
          </cell>
          <cell r="D565">
            <v>20</v>
          </cell>
          <cell r="E565">
            <v>509</v>
          </cell>
        </row>
        <row r="566">
          <cell r="A566" t="str">
            <v>9506</v>
          </cell>
          <cell r="B566">
            <v>42889.75</v>
          </cell>
          <cell r="D566">
            <v>389.76</v>
          </cell>
          <cell r="E566">
            <v>478</v>
          </cell>
        </row>
        <row r="567">
          <cell r="A567" t="str">
            <v>9507</v>
          </cell>
          <cell r="B567">
            <v>69600</v>
          </cell>
          <cell r="D567">
            <v>800</v>
          </cell>
          <cell r="E567">
            <v>447</v>
          </cell>
        </row>
        <row r="568">
          <cell r="A568" t="str">
            <v>9603</v>
          </cell>
          <cell r="B568">
            <v>2724521.8499999996</v>
          </cell>
          <cell r="D568">
            <v>11313.300000000001</v>
          </cell>
          <cell r="E568">
            <v>186</v>
          </cell>
        </row>
        <row r="569">
          <cell r="A569" t="str">
            <v>9604</v>
          </cell>
          <cell r="B569">
            <v>48967.44</v>
          </cell>
          <cell r="D569">
            <v>1800.23</v>
          </cell>
          <cell r="E569">
            <v>471</v>
          </cell>
        </row>
        <row r="570">
          <cell r="A570" t="str">
            <v>9606</v>
          </cell>
          <cell r="B570">
            <v>125</v>
          </cell>
          <cell r="D570">
            <v>1</v>
          </cell>
          <cell r="E570">
            <v>574</v>
          </cell>
        </row>
        <row r="571">
          <cell r="A571" t="str">
            <v>9608</v>
          </cell>
          <cell r="B571">
            <v>794963.33000000007</v>
          </cell>
          <cell r="D571">
            <v>8782.11</v>
          </cell>
          <cell r="E571">
            <v>273</v>
          </cell>
        </row>
        <row r="572">
          <cell r="A572" t="str">
            <v>9609</v>
          </cell>
          <cell r="B572">
            <v>56313.760000000002</v>
          </cell>
          <cell r="D572">
            <v>880.3</v>
          </cell>
          <cell r="E572">
            <v>463</v>
          </cell>
        </row>
        <row r="573">
          <cell r="A573" t="str">
            <v>9610</v>
          </cell>
          <cell r="B573">
            <v>34621.919999999998</v>
          </cell>
          <cell r="D573">
            <v>301.8</v>
          </cell>
          <cell r="E573">
            <v>489</v>
          </cell>
        </row>
        <row r="574">
          <cell r="A574" t="str">
            <v>9612</v>
          </cell>
          <cell r="B574">
            <v>183741</v>
          </cell>
          <cell r="D574">
            <v>242.59</v>
          </cell>
          <cell r="E574">
            <v>374</v>
          </cell>
        </row>
        <row r="575">
          <cell r="A575" t="str">
            <v>9613</v>
          </cell>
          <cell r="B575">
            <v>3308667.96</v>
          </cell>
          <cell r="D575">
            <v>4342</v>
          </cell>
          <cell r="E575">
            <v>168</v>
          </cell>
        </row>
        <row r="576">
          <cell r="A576" t="str">
            <v>9615</v>
          </cell>
          <cell r="B576">
            <v>47795.62</v>
          </cell>
          <cell r="D576">
            <v>549.38</v>
          </cell>
          <cell r="E576">
            <v>474</v>
          </cell>
        </row>
        <row r="577">
          <cell r="A577" t="str">
            <v>9616</v>
          </cell>
          <cell r="B577">
            <v>1755329</v>
          </cell>
          <cell r="D577">
            <v>13668.04</v>
          </cell>
          <cell r="E577">
            <v>216</v>
          </cell>
        </row>
        <row r="578">
          <cell r="A578" t="str">
            <v>9617</v>
          </cell>
          <cell r="B578">
            <v>370854.32</v>
          </cell>
          <cell r="D578">
            <v>2527.42</v>
          </cell>
          <cell r="E578">
            <v>323</v>
          </cell>
        </row>
        <row r="579">
          <cell r="A579" t="str">
            <v>9619</v>
          </cell>
          <cell r="B579">
            <v>115432572.12</v>
          </cell>
          <cell r="D579">
            <v>744600.43</v>
          </cell>
          <cell r="E579">
            <v>19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578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578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578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578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578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578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578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578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578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578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578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578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578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578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578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578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578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578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578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578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578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578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578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578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578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578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578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578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578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578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578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578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578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578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578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578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578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578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578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578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578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578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578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578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578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578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578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578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578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578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578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578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578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578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578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578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578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578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578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578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578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578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578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578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578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578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578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578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578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578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578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578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578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578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578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578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578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578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578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578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578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578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578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578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578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578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578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578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578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578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578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578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578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578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578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578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578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578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578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578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578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578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578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578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578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578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578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578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578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578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578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578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578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578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578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578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578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578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578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578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578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578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578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578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578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578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578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578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578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578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578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578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578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578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578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578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578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578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578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578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578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578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578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578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578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578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578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578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578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578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578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578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578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578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578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578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578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578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578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578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578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578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578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578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578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578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578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578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578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578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578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578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578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578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578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578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578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578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578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578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578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578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578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578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578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578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578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578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578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578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578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578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578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578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578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578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578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578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578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578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578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578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578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578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578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578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578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578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578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578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578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578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578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578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578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578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578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578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578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578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578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578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578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578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578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578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578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578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578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578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578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578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578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578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578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578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578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578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578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578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578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578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578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578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578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578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578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578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578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578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578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578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578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578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578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578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578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578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578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578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578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578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578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578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578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578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578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578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578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578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578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578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578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578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578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578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578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578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578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578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578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578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578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578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578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578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578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578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578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578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578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578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578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578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578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578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578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578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578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578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578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578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578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578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578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578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578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578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578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578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578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578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578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578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578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578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578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578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578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578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578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578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578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578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578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578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578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578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578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578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578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578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578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578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578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578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578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578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578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578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578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578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578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578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578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578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578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578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578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578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578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578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578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578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578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578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578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578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578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578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578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578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578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578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578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578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578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578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578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578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578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578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578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578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578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578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578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578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578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578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578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578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578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578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578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578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578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578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578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578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578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578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578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578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578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578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578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578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578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578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578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578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578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578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578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578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578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578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578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578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578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578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578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578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578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578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578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578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578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578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578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578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578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578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578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578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578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578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578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578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578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578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578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578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578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578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578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578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578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578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578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578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578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578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578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578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578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578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578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578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578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578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578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578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578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578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578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578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578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578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578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578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578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578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578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578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578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578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578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578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578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578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578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578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578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578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578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578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578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578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578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578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578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578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578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578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578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578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578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578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578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578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578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578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578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578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578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578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578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578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578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578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578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578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578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578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578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578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578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578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578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578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578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578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578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578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578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578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578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578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578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578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578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578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578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578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578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578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578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578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578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578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578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578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578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578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578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578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578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578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578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578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578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578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578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578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578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578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578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578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578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578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578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578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578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578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578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578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578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578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578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578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578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578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578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578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578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578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578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578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578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578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578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578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578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578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578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578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578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578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578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578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578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578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578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578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578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578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578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578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578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578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578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578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578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578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578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578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578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578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578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578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578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578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578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578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578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578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578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578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578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578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578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578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578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578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578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578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578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578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578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578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578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578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578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578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578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578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578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578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578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578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578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578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578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578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578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578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578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578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578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578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578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578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578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578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578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578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578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578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578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578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578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578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578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578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578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578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578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578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578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578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578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578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578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578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578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578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578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578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578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578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578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578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578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578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578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578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578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578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578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578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578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578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578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578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578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578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578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578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578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578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578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578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578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578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578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578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578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578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578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578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578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578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578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578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578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578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578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578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578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578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578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578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578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578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578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578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578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578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578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578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578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578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578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578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578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578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578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578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578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578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578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578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578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578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578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578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578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578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578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578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578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578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578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578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578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578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578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578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578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578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578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578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578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578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578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578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578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578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578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578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578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578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578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578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578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578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578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578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578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578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578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578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578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578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578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578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578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578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578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578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578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578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578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578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578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578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578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578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578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578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578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578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578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578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578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578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578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578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578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578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578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578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578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578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578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578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578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578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578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578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578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578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578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578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578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578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578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578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578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578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578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578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578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578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578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578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578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578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578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578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578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578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578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578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578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578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578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578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578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578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578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578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578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578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578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578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578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578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578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578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578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578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578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578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578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578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578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578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578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578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578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578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578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578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578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578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578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578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578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578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578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578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578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578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578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578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578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578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578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578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578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578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578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578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578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578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578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578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578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578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578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578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578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578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578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578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578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578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578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578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578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578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578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578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578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578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578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578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578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578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578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578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578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578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578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578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578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578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578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578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578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578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578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578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578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578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578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578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578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578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578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578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578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578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578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578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578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578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578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578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578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578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578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578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578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578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578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578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578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578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578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578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578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578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578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578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578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578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578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578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578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578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578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578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578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578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578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578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578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578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578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578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578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578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578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578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578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578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578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578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578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578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578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578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578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578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578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578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578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578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578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578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578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578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578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578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578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578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578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578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578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578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578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578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578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578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578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578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578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578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578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578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578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578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578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578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578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578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578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578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578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578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578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578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578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578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578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578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578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578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578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578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578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578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578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578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578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578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578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578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578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578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578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578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578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578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578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578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578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578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578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578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578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578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578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578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578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578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578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578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578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578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578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578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578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578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578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578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578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578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578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578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578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578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578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578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578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578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578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578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578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578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578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578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578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578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578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578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578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578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578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578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578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578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578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578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578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578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578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578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578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578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578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578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578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578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578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578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578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578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578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578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578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578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578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578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578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578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578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578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578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578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578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578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578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578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578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578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578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578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578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578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578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578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578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578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578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578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578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578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578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578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578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578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578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578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578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578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578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578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578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578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578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578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578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578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578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578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578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578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578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578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578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578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578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578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578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578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578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578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578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578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578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578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578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578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578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578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578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578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578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578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578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578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578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578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578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578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578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578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578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578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578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578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578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578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578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578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578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578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578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578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578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578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578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578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578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578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578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578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578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578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578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578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578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578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578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578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578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578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578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578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578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578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578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578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578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578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578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578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578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578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578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578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578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578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578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578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578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578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578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578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578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578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578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578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578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578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578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578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578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578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578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578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578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578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578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578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578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578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578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578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578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578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578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578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578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578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578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578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578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578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578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578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578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578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578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578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578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578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578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578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578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578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578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578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578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578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578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578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578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578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578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578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578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578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578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578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578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578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578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578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578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578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578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578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578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578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578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578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578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578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578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578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578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578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578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578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578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578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578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578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578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578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578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578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578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578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578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578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578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578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578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578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578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578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578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578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578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578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578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578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578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578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578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578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578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578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578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578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578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578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578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578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578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578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578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578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578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578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578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578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578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578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578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578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578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578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578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578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578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578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578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578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578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578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578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578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578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578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578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578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578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578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578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578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578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578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578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578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578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578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578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578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578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578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578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578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578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578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578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578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578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578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578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578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578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578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578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578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578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578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578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578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578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578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578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578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578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578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578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578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578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578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578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578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578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578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578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578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578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578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578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578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578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578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578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578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578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578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578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578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578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578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578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578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578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578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578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578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578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578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578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578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578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578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578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578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578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578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578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578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578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578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578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578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578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578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578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578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578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578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578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578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578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578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578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578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578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578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578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578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578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578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578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578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578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578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578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578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578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578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578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578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578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578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578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578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578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578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578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578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578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578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578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578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578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578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578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578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578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578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578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578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578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578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578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578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578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578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578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578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578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578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578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578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578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578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578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578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578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578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578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578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578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578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578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578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578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578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578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578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578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578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578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578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578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578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578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578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578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578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578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578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578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578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578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578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578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578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578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578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578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578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578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578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578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578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578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578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578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578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578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578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578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578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578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578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578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578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578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578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578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578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578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578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578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578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578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578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578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578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578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578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578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578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578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578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578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578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578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578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578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578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578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578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578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578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578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578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578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578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578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578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578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578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578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578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578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578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578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578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578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578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578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578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578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578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578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578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578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578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578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578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578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578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578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578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578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578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578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578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578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578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578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578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578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578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578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578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578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578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578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578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578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578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578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578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578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578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578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578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578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578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578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578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578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578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578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578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578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578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578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578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578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578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578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578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578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578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578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578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578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578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578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578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578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578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578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578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578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578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578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578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578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578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578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578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578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578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578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578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578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578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578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578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578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578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578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578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578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578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578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578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578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578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578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578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578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578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578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578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578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578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578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578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578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578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578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578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578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578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578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578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578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578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578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578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578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578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578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578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578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578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578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578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578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578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578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578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578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578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578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578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578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578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578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578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578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578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578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578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578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578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578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578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578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578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578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578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578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578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578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578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578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578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578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578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578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578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578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578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578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578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578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578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578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578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578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578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578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578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578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578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578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578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578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578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578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578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578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578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578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578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578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578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578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578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578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578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578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578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578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578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578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578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578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578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578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578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578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578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578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578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578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578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578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578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578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578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578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578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578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578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578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578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578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578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578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578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578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578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578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578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578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578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578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578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578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578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578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578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578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578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578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578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578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578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578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578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578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578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578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578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578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578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578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578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578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578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578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578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578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578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578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578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578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578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578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578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578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578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578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578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578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578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578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578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578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578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578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578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578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578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578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578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578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578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578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578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578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578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578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578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578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578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578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578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578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578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578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578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578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578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578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578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578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578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578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578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578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578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578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578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578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578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578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578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578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578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578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578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578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578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578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578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578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578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578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578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578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578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578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578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578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578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578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578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578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578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578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578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578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578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578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578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578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578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578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578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578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578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578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578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578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578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578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578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578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578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578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578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578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578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578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578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578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578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578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578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578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578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578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578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578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578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578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578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578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578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578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578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578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578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578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578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578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578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578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578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578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578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578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578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578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578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578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578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578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578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578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578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578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578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578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578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578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578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578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578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578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578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578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578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578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578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578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578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578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578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578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578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578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578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578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578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578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578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578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578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578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578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578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578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578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578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578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578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578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578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578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578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578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578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578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578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578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578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578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578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578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578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578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578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578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578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578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578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578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578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578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578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578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578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578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578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578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578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578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578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578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578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578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578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578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578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578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578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578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578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578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578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578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578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578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578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578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578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578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578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578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578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578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578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578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578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578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578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578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578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578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578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578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578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578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578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578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578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578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578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578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578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578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578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578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578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578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578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578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578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578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578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578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578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578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578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578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578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578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578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578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578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578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578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578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578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578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578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578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578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578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578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578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578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578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578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578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578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578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578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578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578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578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578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578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578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578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578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578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578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578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578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578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578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578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578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578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578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578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578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578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578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578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578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578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578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578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578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578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578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578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578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578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578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578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578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578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578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578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578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578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578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578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578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578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578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578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578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578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578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578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578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578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578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578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578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578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578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578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578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578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578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578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578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578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578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578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578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578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578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578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578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578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578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578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578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578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578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578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578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578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578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578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578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578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578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578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578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578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578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578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578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578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578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578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578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578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578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578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578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578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578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578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578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578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578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578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578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578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578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578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578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578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578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578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578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578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578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578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578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578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578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578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578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578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578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578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578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578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578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578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578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578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578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578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578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578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578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578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578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578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578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578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578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578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578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578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578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578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578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578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578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578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578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578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578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578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578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578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578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578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578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578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578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578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578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578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578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578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578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578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578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578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578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578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578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578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578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578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578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578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578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578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578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578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578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578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578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578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578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578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578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578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578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578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578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578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578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578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578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578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578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578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578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578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578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578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578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578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578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578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578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578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578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578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578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578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578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578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578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578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578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578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578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578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578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578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578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578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578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578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578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578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578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578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578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578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578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578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578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578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578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578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578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578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578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578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578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578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578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578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578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578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578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578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578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578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578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578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578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578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578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578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578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578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578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578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578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578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578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578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578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578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578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578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578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578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578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578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578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578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578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578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578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578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578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578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578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578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578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578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578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578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578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578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578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578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578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578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578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578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578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578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578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578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578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578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578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578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578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578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578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578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578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578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578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578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578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578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578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578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578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578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578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578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578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578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578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578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578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578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578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578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578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578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578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578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578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578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578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578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578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578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578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578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578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578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578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578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578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578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578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578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578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578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578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578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578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578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578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578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578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578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578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578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578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578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578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578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578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578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578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578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578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578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578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578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578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578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578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578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578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578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578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578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578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578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578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578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578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578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578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578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578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578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578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578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578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578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578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578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578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578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578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578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578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578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578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578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578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578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578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578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578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578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578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578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578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578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578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578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578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578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578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578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578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578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578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578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578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578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578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578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578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578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578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578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578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578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578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578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578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578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578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578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578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578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578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578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578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578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578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578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578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578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578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578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578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578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578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578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578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578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578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578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578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578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578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578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578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578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578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578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578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578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578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578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578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578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578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578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578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578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578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578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578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578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578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578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578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578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578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578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578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578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578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578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578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578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578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578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578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578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578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578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578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578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578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578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578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578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578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578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578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578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578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578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578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578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578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578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578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578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578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578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578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578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578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578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578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578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578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578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578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578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578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578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578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578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578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578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578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578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578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578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578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578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578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578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578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578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578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578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578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578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578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578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578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578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578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578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578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578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578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578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578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578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578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578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578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578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578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578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578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578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578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578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578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578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578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578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578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578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578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578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578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578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578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578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578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578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578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578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578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578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578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578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578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578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578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578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578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578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578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578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578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578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578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578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578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578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578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578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578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578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578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578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578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578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578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578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578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578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578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578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578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578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578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578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578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578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578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578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578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578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578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578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578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578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578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578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578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578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578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578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578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578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578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578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578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578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578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578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578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578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578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578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578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578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578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578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578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578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578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578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578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578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578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578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578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578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578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578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578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578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578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578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578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578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578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578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578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578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578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578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578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578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578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578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578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578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578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578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578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578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578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578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578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578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578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578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578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578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578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578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578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578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578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578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578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578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578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578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578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578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578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578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578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578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578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578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578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578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578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578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578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578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578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578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578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578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578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578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578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578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578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578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578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578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578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578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578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578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578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578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578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578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578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578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578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578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578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578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578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578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578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578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578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578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578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578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578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578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578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578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578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578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578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578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578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578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578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578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578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578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578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578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578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578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578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578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578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578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578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578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578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578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578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578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578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578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578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578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578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578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578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578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578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578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578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578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578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578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578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578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578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578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578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578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578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578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578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578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578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578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578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578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578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578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578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578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578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578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578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578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578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578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578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578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578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578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578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578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578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578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578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578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578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578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578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578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578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578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578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578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578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578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578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578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578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578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578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578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578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578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578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578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578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578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578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578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578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578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578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578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578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578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578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578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578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578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578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578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578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578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578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578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578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578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578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578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578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578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578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578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578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578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578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578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578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578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578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578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578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578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578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578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578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578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578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578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578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578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578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578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578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578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578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578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578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578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578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578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578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578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578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578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578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578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578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578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578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578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578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578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578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578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578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578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578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578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578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578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578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578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578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578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578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578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578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578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578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578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578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578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578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578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578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578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578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578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578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578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578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578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578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578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578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578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578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578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578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578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578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578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578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578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578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578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578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578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578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578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578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578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578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578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578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578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578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578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578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578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578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578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578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578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578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578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578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578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578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578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578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578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578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578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578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578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578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578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578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578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578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578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578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578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578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578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578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578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578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578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578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578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578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578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578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578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578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578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578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578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578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578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578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578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578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578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578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578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578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578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578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578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578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578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578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578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578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578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578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578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578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578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578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578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578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578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578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578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578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578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578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578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578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578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578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578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578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578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578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578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578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578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578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578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578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578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578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578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578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578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578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578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578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578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578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578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578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578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578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578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578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578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578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578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578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578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578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578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578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578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578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578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578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578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578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578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578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578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578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578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578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578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578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578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578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578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578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578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578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578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578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578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578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578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578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578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578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578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578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578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578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578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578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578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578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578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578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578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578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578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578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578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578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578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578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578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578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578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578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578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578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578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578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578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578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578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578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578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578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578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578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578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578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578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578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578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578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578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578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578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578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578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578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578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578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578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578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578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578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578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578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578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578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578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578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578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578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578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578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578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578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578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578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578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578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578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578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578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578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578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578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578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578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578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578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578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578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578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578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578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578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578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578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578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578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578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578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578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578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578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578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578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578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578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578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578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578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578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578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578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578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578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578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578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578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578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578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578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578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578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578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578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578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578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578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578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578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578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578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578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578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578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578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578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578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578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578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578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578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578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578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578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578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578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578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578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578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578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578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578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578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578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578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578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578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578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578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578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578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578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578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578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578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578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578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578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578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578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578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578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578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578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578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578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578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578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578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578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578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578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578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578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578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578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578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578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578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578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578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578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578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578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578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578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578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578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578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578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578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578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578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578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578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578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578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578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578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578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578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578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578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578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578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578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578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578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578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578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578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578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578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578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578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578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578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578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578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578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578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578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578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578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578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578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578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578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578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578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578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578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578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578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578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578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578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578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578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578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578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578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578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578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578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578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578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578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578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578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578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578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578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578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578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578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578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578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578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578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578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578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578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578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578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578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578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578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578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578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578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578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578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578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578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578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578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578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578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578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578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578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578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578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578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578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578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578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578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578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578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578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578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578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578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578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578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578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578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578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578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578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578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578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578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578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578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578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578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578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578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578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578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578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578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578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578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578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578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578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578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578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578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578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578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578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578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578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578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578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578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578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578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578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578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578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578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578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578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578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578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578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578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578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578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578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578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578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578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578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578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578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578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578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578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578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578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578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578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578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578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578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578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578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578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578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578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578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578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578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578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578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578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578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578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578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578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578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578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578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578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578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578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578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578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578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578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578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578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578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578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578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578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578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578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578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578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578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578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578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578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578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578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578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578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578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578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578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578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578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578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578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578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578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578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578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578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578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578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578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578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578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578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578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578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578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578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578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578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578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578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578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578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578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578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578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578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578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578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578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578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578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578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578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578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578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578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578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578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578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578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578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578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578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578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578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578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578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578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578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578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578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578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578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578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578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578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578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578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578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578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578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578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578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578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578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578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578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578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578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578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578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578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578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578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578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578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578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578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578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578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578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578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578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578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578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578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578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578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578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578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578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578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578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578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578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578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578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578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578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578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578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578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578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578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578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578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578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578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578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578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578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578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578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578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578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578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578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578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578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578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578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578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578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578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578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578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578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578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578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578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578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578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578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578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578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578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578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578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578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578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578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578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578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578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578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578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578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578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578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578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578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578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578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578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578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578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578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578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578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578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578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578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578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578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578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578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578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578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578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578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578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578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578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578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578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578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578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578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578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578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578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578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578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578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578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578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578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578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578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578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578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578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578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578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578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578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578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578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578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578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578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578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578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578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578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578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578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578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578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578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578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578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578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578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578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578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578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578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578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578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578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578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578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578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578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578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578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578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578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578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578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578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578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578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578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578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578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578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578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578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578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578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578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578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578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578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578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578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578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578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578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578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578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578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578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578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578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578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578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578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578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578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578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578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578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578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578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578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578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578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578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578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578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578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578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578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578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578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578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578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578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578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578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578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578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578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578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578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578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578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578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578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578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578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578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578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578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578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578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578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578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578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578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578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578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578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578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578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578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578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578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578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578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578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578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578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578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578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578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578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578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578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578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578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578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578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578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578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578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578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578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578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578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578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578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578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578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578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578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578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578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578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578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578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578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578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578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578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578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578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578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578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578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578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578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578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578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578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578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578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578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578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578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578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578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578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578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578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578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578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578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578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578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578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578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578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578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578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578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578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578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578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578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578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578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578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578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578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578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578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578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578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578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578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578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578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578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578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578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578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578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578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578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578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578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578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578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578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578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578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578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578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578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578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578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578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578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578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578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578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578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578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578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578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578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578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578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578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578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578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578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578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578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578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578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578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578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578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578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578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578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578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578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578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578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578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578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578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578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578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578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578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578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578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578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578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578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578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578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578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578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578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578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578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578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578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578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578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578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578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578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578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578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578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578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578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578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578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578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578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578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578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578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578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578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578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578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578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578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578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578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578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578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578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578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578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578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578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578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578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578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578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578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578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578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578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578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578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578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578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578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578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578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578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578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578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578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578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578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578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578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578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578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578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578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578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578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578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578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578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578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578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578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578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578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578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578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578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578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578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578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578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578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578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578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578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578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578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578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578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578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578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578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578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578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578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578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578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578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578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578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578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578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578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578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578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578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578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578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578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578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578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578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578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578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578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578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578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578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578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578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578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578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578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578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578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578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578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578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578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578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578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578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578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578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578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578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578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578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578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578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578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578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578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578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578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578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578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578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578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578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578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578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578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578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578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578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578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578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578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578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578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578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578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578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578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578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578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578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578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578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578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578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578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578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578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578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578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578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578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578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578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578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578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578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578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578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578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578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578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578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578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578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578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578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578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578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578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578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578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578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578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578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578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578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578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578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578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578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578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578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578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578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578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578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578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578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578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578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578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578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578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578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578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578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578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578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578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578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578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578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578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578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578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578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578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578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578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578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578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578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578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578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578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578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578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578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578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578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578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578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578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578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578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578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578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578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578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578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578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578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578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578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578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578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578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578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578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I7" sqref="I7"/>
    </sheetView>
  </sheetViews>
  <sheetFormatPr defaultRowHeight="23.25" x14ac:dyDescent="0.35"/>
  <cols>
    <col min="1" max="1" width="9.140625" style="26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147" t="str">
        <f>"ด่านศุลกากร"&amp;[1]กรอกข้อมูล!B1</f>
        <v>ด่านศุลกากรช่องเม็ก</v>
      </c>
      <c r="B1" s="147"/>
      <c r="C1" s="147"/>
      <c r="D1" s="147"/>
      <c r="E1" s="147"/>
    </row>
    <row r="2" spans="1:5" x14ac:dyDescent="0.35">
      <c r="A2" s="147" t="s">
        <v>0</v>
      </c>
      <c r="B2" s="147"/>
      <c r="C2" s="147"/>
      <c r="D2" s="147"/>
      <c r="E2" s="147"/>
    </row>
    <row r="3" spans="1:5" x14ac:dyDescent="0.35">
      <c r="A3" s="147" t="str">
        <f>"ปีงบประมาณ "&amp;[1]กรอกข้อมูล!B2&amp;" ("&amp;[1]กรอกข้อมูล!C4&amp;" "&amp;[1]กรอกข้อมูล!D4&amp;")"</f>
        <v>ปีงบประมาณ 2567 (มีนาคม 2567)</v>
      </c>
      <c r="B3" s="147"/>
      <c r="C3" s="147"/>
      <c r="D3" s="147"/>
      <c r="E3" s="147"/>
    </row>
    <row r="4" spans="1:5" s="3" customFormat="1" ht="21" x14ac:dyDescent="0.35">
      <c r="A4" s="2"/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19</v>
      </c>
      <c r="C6" s="5" t="str">
        <f>INDEX('[1]4หลัก-เดือน'!$A$2:$A$5001,MATCH($A6,'[1]4หลัก-เดือน'!$E$2:$E$5001,0))</f>
        <v>2710</v>
      </c>
      <c r="D6" s="7">
        <f>(INDEX('[1]4หลัก-เดือน'!$D$2:$D$5001,MATCH($A6,'[1]4หลัก-เดือน'!$E$2:$E$5001,0)))/1000</f>
        <v>22033.499349999998</v>
      </c>
      <c r="E6" s="7">
        <f>(INDEX('[1]4หลัก-เดือน'!$B$2:$B$5001,MATCH($A6,'[1]4หลัก-เดือน'!$E$2:$E$5001,0)))/1000000</f>
        <v>679.13357939000002</v>
      </c>
    </row>
    <row r="7" spans="1:5" s="3" customFormat="1" ht="21" x14ac:dyDescent="0.35">
      <c r="A7" s="8">
        <v>2</v>
      </c>
      <c r="B7" s="9" t="s">
        <v>6</v>
      </c>
      <c r="C7" s="8" t="str">
        <f>INDEX('[1]4หลัก-เดือน'!$A$2:$A$5001,MATCH($A7,'[1]4หลัก-เดือน'!$E$2:$E$5001,0))</f>
        <v>8704</v>
      </c>
      <c r="D7" s="10">
        <f>(INDEX('[1]4หลัก-เดือน'!$D$2:$D$5001,MATCH($A7,'[1]4หลัก-เดือน'!$E$2:$E$5001,0)))/1000</f>
        <v>1522.34</v>
      </c>
      <c r="E7" s="10">
        <f>(INDEX('[1]4หลัก-เดือน'!$B$2:$B$5001,MATCH($A7,'[1]4หลัก-เดือน'!$E$2:$E$5001,0)))/1000000</f>
        <v>384.14912830999998</v>
      </c>
    </row>
    <row r="8" spans="1:5" s="3" customFormat="1" ht="21" x14ac:dyDescent="0.35">
      <c r="A8" s="8">
        <v>3</v>
      </c>
      <c r="B8" s="9" t="s">
        <v>9</v>
      </c>
      <c r="C8" s="8" t="str">
        <f>INDEX('[1]4หลัก-เดือน'!$A$2:$A$5001,MATCH($A8,'[1]4หลัก-เดือน'!$E$2:$E$5001,0))</f>
        <v>8701</v>
      </c>
      <c r="D8" s="10">
        <f>(INDEX('[1]4หลัก-เดือน'!$D$2:$D$5001,MATCH($A8,'[1]4หลัก-เดือน'!$E$2:$E$5001,0)))/1000</f>
        <v>831.19619999999998</v>
      </c>
      <c r="E8" s="10">
        <f>(INDEX('[1]4หลัก-เดือน'!$B$2:$B$5001,MATCH($A8,'[1]4หลัก-เดือน'!$E$2:$E$5001,0)))/1000000</f>
        <v>138.78442258999999</v>
      </c>
    </row>
    <row r="9" spans="1:5" s="3" customFormat="1" ht="21" x14ac:dyDescent="0.35">
      <c r="A9" s="8">
        <v>4</v>
      </c>
      <c r="B9" s="9" t="s">
        <v>18</v>
      </c>
      <c r="C9" s="8" t="str">
        <f>INDEX('[1]4หลัก-เดือน'!$A$2:$A$5001,MATCH($A9,'[1]4หลัก-เดือน'!$E$2:$E$5001,0))</f>
        <v>2716</v>
      </c>
      <c r="D9" s="28">
        <f>(INDEX('[1]4หลัก-เดือน'!$D$2:$D$5001,MATCH($A9,'[1]4หลัก-เดือน'!$E$2:$E$5001,0)))/1000</f>
        <v>3.0000000000000001E-3</v>
      </c>
      <c r="E9" s="10">
        <f>(INDEX('[1]4หลัก-เดือน'!$B$2:$B$5001,MATCH($A9,'[1]4หลัก-เดือน'!$E$2:$E$5001,0)))/1000000</f>
        <v>136.58843583000001</v>
      </c>
    </row>
    <row r="10" spans="1:5" s="3" customFormat="1" ht="21" x14ac:dyDescent="0.35">
      <c r="A10" s="8">
        <v>5</v>
      </c>
      <c r="B10" s="9" t="s">
        <v>20</v>
      </c>
      <c r="C10" s="8" t="str">
        <f>INDEX('[1]4หลัก-เดือน'!$A$2:$A$5001,MATCH($A10,'[1]4หลัก-เดือน'!$E$2:$E$5001,0))</f>
        <v>8429</v>
      </c>
      <c r="D10" s="10">
        <f>(INDEX('[1]4หลัก-เดือน'!$D$2:$D$5001,MATCH($A10,'[1]4หลัก-เดือน'!$E$2:$E$5001,0)))/1000</f>
        <v>600.53</v>
      </c>
      <c r="E10" s="10">
        <f>(INDEX('[1]4หลัก-เดือน'!$B$2:$B$5001,MATCH($A10,'[1]4หลัก-เดือน'!$E$2:$E$5001,0)))/1000000</f>
        <v>110.74691636</v>
      </c>
    </row>
    <row r="11" spans="1:5" s="3" customFormat="1" ht="21" x14ac:dyDescent="0.35">
      <c r="A11" s="8">
        <v>6</v>
      </c>
      <c r="B11" s="9" t="s">
        <v>21</v>
      </c>
      <c r="C11" s="8" t="str">
        <f>INDEX('[1]4หลัก-เดือน'!$A$2:$A$5001,MATCH($A11,'[1]4หลัก-เดือน'!$E$2:$E$5001,0))</f>
        <v>3923</v>
      </c>
      <c r="D11" s="10">
        <f>(INDEX('[1]4หลัก-เดือน'!$D$2:$D$5001,MATCH($A11,'[1]4หลัก-เดือน'!$E$2:$E$5001,0)))/1000</f>
        <v>1182.6888900000001</v>
      </c>
      <c r="E11" s="10">
        <f>(INDEX('[1]4หลัก-เดือน'!$B$2:$B$5001,MATCH($A11,'[1]4หลัก-เดือน'!$E$2:$E$5001,0)))/1000000</f>
        <v>85.729962159999999</v>
      </c>
    </row>
    <row r="12" spans="1:5" s="3" customFormat="1" ht="21" x14ac:dyDescent="0.35">
      <c r="A12" s="8">
        <v>7</v>
      </c>
      <c r="B12" s="9" t="s">
        <v>10</v>
      </c>
      <c r="C12" s="8" t="str">
        <f>INDEX('[1]4หลัก-เดือน'!$A$2:$A$5001,MATCH($A12,'[1]4หลัก-เดือน'!$E$2:$E$5001,0))</f>
        <v>2202</v>
      </c>
      <c r="D12" s="10">
        <f>(INDEX('[1]4หลัก-เดือน'!$D$2:$D$5001,MATCH($A12,'[1]4หลัก-เดือน'!$E$2:$E$5001,0)))/1000</f>
        <v>1832.8282099999999</v>
      </c>
      <c r="E12" s="10">
        <f>(INDEX('[1]4หลัก-เดือน'!$B$2:$B$5001,MATCH($A12,'[1]4หลัก-เดือน'!$E$2:$E$5001,0)))/1000000</f>
        <v>60.745097340000001</v>
      </c>
    </row>
    <row r="13" spans="1:5" s="3" customFormat="1" ht="21" x14ac:dyDescent="0.35">
      <c r="A13" s="8">
        <v>8</v>
      </c>
      <c r="B13" s="9" t="s">
        <v>17</v>
      </c>
      <c r="C13" s="8" t="str">
        <f>INDEX('[1]4หลัก-เดือน'!$A$2:$A$5001,MATCH($A13,'[1]4หลัก-เดือน'!$E$2:$E$5001,0))</f>
        <v>8408</v>
      </c>
      <c r="D13" s="10">
        <f>(INDEX('[1]4หลัก-เดือน'!$D$2:$D$5001,MATCH($A13,'[1]4หลัก-เดือน'!$E$2:$E$5001,0)))/1000</f>
        <v>154.90899999999999</v>
      </c>
      <c r="E13" s="10">
        <f>(INDEX('[1]4หลัก-เดือน'!$B$2:$B$5001,MATCH($A13,'[1]4หลัก-เดือน'!$E$2:$E$5001,0)))/1000000</f>
        <v>53.078291490000005</v>
      </c>
    </row>
    <row r="14" spans="1:5" s="3" customFormat="1" ht="21" x14ac:dyDescent="0.35">
      <c r="A14" s="8">
        <v>9</v>
      </c>
      <c r="B14" s="9" t="s">
        <v>8</v>
      </c>
      <c r="C14" s="8" t="str">
        <f>INDEX('[1]4หลัก-เดือน'!$A$2:$A$5001,MATCH($A14,'[1]4หลัก-เดือน'!$E$2:$E$5001,0))</f>
        <v>8703</v>
      </c>
      <c r="D14" s="10">
        <f>(INDEX('[1]4หลัก-เดือน'!$D$2:$D$5001,MATCH($A14,'[1]4หลัก-เดือน'!$E$2:$E$5001,0)))/1000</f>
        <v>124.82</v>
      </c>
      <c r="E14" s="10">
        <f>(INDEX('[1]4หลัก-เดือน'!$B$2:$B$5001,MATCH($A14,'[1]4หลัก-เดือน'!$E$2:$E$5001,0)))/1000000</f>
        <v>51.02383502</v>
      </c>
    </row>
    <row r="15" spans="1:5" s="3" customFormat="1" ht="21" x14ac:dyDescent="0.35">
      <c r="A15" s="11">
        <v>10</v>
      </c>
      <c r="B15" s="12" t="s">
        <v>11</v>
      </c>
      <c r="C15" s="11" t="str">
        <f>INDEX('[1]4หลัก-เดือน'!$A$2:$A$5001,MATCH($A15,'[1]4หลัก-เดือน'!$E$2:$E$5001,0))</f>
        <v>2309</v>
      </c>
      <c r="D15" s="13">
        <f>(INDEX('[1]4หลัก-เดือน'!$D$2:$D$5001,MATCH($A15,'[1]4หลัก-เดือน'!$E$2:$E$5001,0)))/1000</f>
        <v>2335.482</v>
      </c>
      <c r="E15" s="14">
        <f>(INDEX('[1]4หลัก-เดือน'!$B$2:$B$5001,MATCH($A15,'[1]4หลัก-เดือน'!$E$2:$E$5001,0)))/1000000</f>
        <v>43.441736840000004</v>
      </c>
    </row>
    <row r="16" spans="1:5" s="3" customFormat="1" ht="21" x14ac:dyDescent="0.35">
      <c r="A16" s="15"/>
      <c r="B16" s="16" t="s">
        <v>12</v>
      </c>
      <c r="C16" s="17"/>
      <c r="D16" s="18">
        <f>SUM(D6:D15)</f>
        <v>30618.296649999997</v>
      </c>
      <c r="E16" s="18">
        <f>SUM(E6:E15)</f>
        <v>1743.42140533</v>
      </c>
    </row>
    <row r="17" spans="1:5" s="3" customFormat="1" ht="21" x14ac:dyDescent="0.35">
      <c r="A17" s="15"/>
      <c r="B17" s="16" t="s">
        <v>13</v>
      </c>
      <c r="C17" s="17"/>
      <c r="D17" s="18">
        <f>+D18-D16</f>
        <v>22270.803350000002</v>
      </c>
      <c r="E17" s="18">
        <f>+E18-E16</f>
        <v>817.12859467000021</v>
      </c>
    </row>
    <row r="18" spans="1:5" s="3" customFormat="1" ht="21.75" thickBot="1" x14ac:dyDescent="0.4">
      <c r="A18" s="19"/>
      <c r="B18" s="20" t="s">
        <v>14</v>
      </c>
      <c r="C18" s="21"/>
      <c r="D18" s="22">
        <f>ROUND((SUM('[1]CISขาออก-เดือน'!E2:E5001)/1000),2)</f>
        <v>52889.1</v>
      </c>
      <c r="E18" s="22">
        <f>ROUND((SUM('[1]CISขาออก-เดือน'!C2:C5001)/1000000),2)</f>
        <v>2560.5500000000002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15</v>
      </c>
      <c r="C20" s="24">
        <v>2378</v>
      </c>
      <c r="D20" s="25" t="s">
        <v>16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  <row r="183" spans="1:1" s="3" customFormat="1" ht="21" x14ac:dyDescent="0.35">
      <c r="A183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sqref="A1:XFD1048576"/>
    </sheetView>
  </sheetViews>
  <sheetFormatPr defaultRowHeight="23.25" x14ac:dyDescent="0.35"/>
  <cols>
    <col min="1" max="1" width="9.140625" style="26"/>
    <col min="2" max="2" width="63.7109375" style="1" customWidth="1"/>
    <col min="3" max="3" width="13.7109375" style="1" customWidth="1"/>
    <col min="4" max="5" width="20.140625" style="1" customWidth="1"/>
    <col min="6" max="16384" width="9.140625" style="1"/>
  </cols>
  <sheetData>
    <row r="1" spans="1:5" x14ac:dyDescent="0.35">
      <c r="A1" s="147" t="str">
        <f>"ด่านศุลกากร"&amp;[1]กรอกข้อมูล!B1</f>
        <v>ด่านศุลกากรช่องเม็ก</v>
      </c>
      <c r="B1" s="147"/>
      <c r="C1" s="147"/>
      <c r="D1" s="147"/>
      <c r="E1" s="147"/>
    </row>
    <row r="2" spans="1:5" x14ac:dyDescent="0.35">
      <c r="A2" s="147" t="s">
        <v>0</v>
      </c>
      <c r="B2" s="147"/>
      <c r="C2" s="147"/>
      <c r="D2" s="147"/>
      <c r="E2" s="147"/>
    </row>
    <row r="3" spans="1:5" x14ac:dyDescent="0.35">
      <c r="A3" s="147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31 มีนาคม 2567</v>
      </c>
      <c r="B3" s="147"/>
      <c r="C3" s="147"/>
      <c r="D3" s="147"/>
      <c r="E3" s="147"/>
    </row>
    <row r="4" spans="1:5" s="3" customFormat="1" ht="21" x14ac:dyDescent="0.35">
      <c r="A4" s="2"/>
      <c r="B4" s="27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31 มีนาคม 2567</v>
      </c>
    </row>
    <row r="5" spans="1:5" s="3" customFormat="1" ht="21" x14ac:dyDescent="0.3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3" customFormat="1" ht="21" x14ac:dyDescent="0.35">
      <c r="A6" s="5">
        <v>1</v>
      </c>
      <c r="B6" s="6" t="s">
        <v>22</v>
      </c>
      <c r="C6" s="5" t="str">
        <f>INDEX('[1]4หลัก-ปีงบ'!$A$2:$A$5001,MATCH($A6,'[1]4หลัก-ปีงบ'!$E$2:$E$5001,0))</f>
        <v>2710</v>
      </c>
      <c r="D6" s="7">
        <f>(INDEX('[1]4หลัก-ปีงบ'!$D$2:$D$5001,MATCH($A6,'[1]4หลัก-ปีงบ'!$E$2:$E$5001,0)))/1000</f>
        <v>114403.65711300001</v>
      </c>
      <c r="E6" s="7">
        <f>(INDEX('[1]4หลัก-ปีงบ'!$B$2:$B$5001,MATCH($A6,'[1]4หลัก-ปีงบ'!$E$2:$E$5001,0)))/1000000</f>
        <v>3585.7119094799996</v>
      </c>
    </row>
    <row r="7" spans="1:5" s="3" customFormat="1" ht="21" x14ac:dyDescent="0.35">
      <c r="A7" s="8">
        <v>2</v>
      </c>
      <c r="B7" s="9" t="s">
        <v>6</v>
      </c>
      <c r="C7" s="8" t="str">
        <f>INDEX('[1]4หลัก-ปีงบ'!$A$2:$A$5001,MATCH($A7,'[1]4หลัก-ปีงบ'!$E$2:$E$5001,0))</f>
        <v>8704</v>
      </c>
      <c r="D7" s="10">
        <f>(INDEX('[1]4หลัก-ปีงบ'!$D$2:$D$5001,MATCH($A7,'[1]4หลัก-ปีงบ'!$E$2:$E$5001,0)))/1000</f>
        <v>3176.3339999999998</v>
      </c>
      <c r="E7" s="10">
        <f>(INDEX('[1]4หลัก-ปีงบ'!$B$2:$B$5001,MATCH($A7,'[1]4หลัก-ปีงบ'!$E$2:$E$5001,0)))/1000000</f>
        <v>685.08596953999995</v>
      </c>
    </row>
    <row r="8" spans="1:5" s="3" customFormat="1" ht="21" x14ac:dyDescent="0.35">
      <c r="A8" s="8">
        <v>3</v>
      </c>
      <c r="B8" s="9" t="s">
        <v>9</v>
      </c>
      <c r="C8" s="8" t="str">
        <f>INDEX('[1]4หลัก-ปีงบ'!$A$2:$A$5001,MATCH($A8,'[1]4หลัก-ปีงบ'!$E$2:$E$5001,0))</f>
        <v>8701</v>
      </c>
      <c r="D8" s="10">
        <f>(INDEX('[1]4หลัก-ปีงบ'!$D$2:$D$5001,MATCH($A8,'[1]4หลัก-ปีงบ'!$E$2:$E$5001,0)))/1000</f>
        <v>3431.0512000000003</v>
      </c>
      <c r="E8" s="10">
        <f>(INDEX('[1]4หลัก-ปีงบ'!$B$2:$B$5001,MATCH($A8,'[1]4หลัก-ปีงบ'!$E$2:$E$5001,0)))/1000000</f>
        <v>564.31055103999995</v>
      </c>
    </row>
    <row r="9" spans="1:5" s="3" customFormat="1" ht="21" x14ac:dyDescent="0.35">
      <c r="A9" s="8">
        <v>4</v>
      </c>
      <c r="B9" s="9" t="s">
        <v>21</v>
      </c>
      <c r="C9" s="8" t="str">
        <f>INDEX('[1]4หลัก-ปีงบ'!$A$2:$A$5001,MATCH($A9,'[1]4หลัก-ปีงบ'!$E$2:$E$5001,0))</f>
        <v>3923</v>
      </c>
      <c r="D9" s="10">
        <f>(INDEX('[1]4หลัก-ปีงบ'!$D$2:$D$5001,MATCH($A9,'[1]4หลัก-ปีงบ'!$E$2:$E$5001,0)))/1000</f>
        <v>7532.624350000001</v>
      </c>
      <c r="E9" s="10">
        <f>(INDEX('[1]4หลัก-ปีงบ'!$B$2:$B$5001,MATCH($A9,'[1]4หลัก-ปีงบ'!$E$2:$E$5001,0)))/1000000</f>
        <v>541.62274246000004</v>
      </c>
    </row>
    <row r="10" spans="1:5" s="3" customFormat="1" ht="21" x14ac:dyDescent="0.35">
      <c r="A10" s="8">
        <v>5</v>
      </c>
      <c r="B10" s="9" t="s">
        <v>7</v>
      </c>
      <c r="C10" s="8" t="str">
        <f>INDEX('[1]4หลัก-ปีงบ'!$A$2:$A$5001,MATCH($A10,'[1]4หลัก-ปีงบ'!$E$2:$E$5001,0))</f>
        <v>8429</v>
      </c>
      <c r="D10" s="10">
        <f>(INDEX('[1]4หลัก-ปีงบ'!$D$2:$D$5001,MATCH($A10,'[1]4หลัก-ปีงบ'!$E$2:$E$5001,0)))/1000</f>
        <v>3117.3440000000001</v>
      </c>
      <c r="E10" s="10">
        <f>(INDEX('[1]4หลัก-ปีงบ'!$B$2:$B$5001,MATCH($A10,'[1]4หลัก-ปีงบ'!$E$2:$E$5001,0)))/1000000</f>
        <v>473.02217408999996</v>
      </c>
    </row>
    <row r="11" spans="1:5" s="3" customFormat="1" ht="21" x14ac:dyDescent="0.35">
      <c r="A11" s="8">
        <v>6</v>
      </c>
      <c r="B11" s="9" t="s">
        <v>10</v>
      </c>
      <c r="C11" s="8" t="str">
        <f>INDEX('[1]4หลัก-ปีงบ'!$A$2:$A$5001,MATCH($A11,'[1]4หลัก-ปีงบ'!$E$2:$E$5001,0))</f>
        <v>2202</v>
      </c>
      <c r="D11" s="10">
        <f>(INDEX('[1]4หลัก-ปีงบ'!$D$2:$D$5001,MATCH($A11,'[1]4หลัก-ปีงบ'!$E$2:$E$5001,0)))/1000</f>
        <v>8894.4018820000001</v>
      </c>
      <c r="E11" s="10">
        <f>(INDEX('[1]4หลัก-ปีงบ'!$B$2:$B$5001,MATCH($A11,'[1]4หลัก-ปีงบ'!$E$2:$E$5001,0)))/1000000</f>
        <v>302.24555313000002</v>
      </c>
    </row>
    <row r="12" spans="1:5" s="3" customFormat="1" ht="21" x14ac:dyDescent="0.35">
      <c r="A12" s="8">
        <v>7</v>
      </c>
      <c r="B12" s="9" t="s">
        <v>18</v>
      </c>
      <c r="C12" s="8" t="str">
        <f>INDEX('[1]4หลัก-ปีงบ'!$A$2:$A$5001,MATCH($A12,'[1]4หลัก-ปีงบ'!$E$2:$E$5001,0))</f>
        <v>2716</v>
      </c>
      <c r="D12" s="10">
        <f>(INDEX('[1]4หลัก-ปีงบ'!$D$2:$D$5001,MATCH($A12,'[1]4หลัก-ปีงบ'!$E$2:$E$5001,0)))/1000</f>
        <v>1.6E-2</v>
      </c>
      <c r="E12" s="10">
        <f>(INDEX('[1]4หลัก-ปีงบ'!$B$2:$B$5001,MATCH($A12,'[1]4หลัก-ปีงบ'!$E$2:$E$5001,0)))/1000000</f>
        <v>295.85378463000001</v>
      </c>
    </row>
    <row r="13" spans="1:5" s="3" customFormat="1" ht="21" x14ac:dyDescent="0.35">
      <c r="A13" s="8">
        <v>8</v>
      </c>
      <c r="B13" s="9" t="s">
        <v>8</v>
      </c>
      <c r="C13" s="8" t="str">
        <f>INDEX('[1]4หลัก-ปีงบ'!$A$2:$A$5001,MATCH($A13,'[1]4หลัก-ปีงบ'!$E$2:$E$5001,0))</f>
        <v>8703</v>
      </c>
      <c r="D13" s="10">
        <f>(INDEX('[1]4หลัก-ปีงบ'!$D$2:$D$5001,MATCH($A13,'[1]4หลัก-ปีงบ'!$E$2:$E$5001,0)))/1000</f>
        <v>669.9</v>
      </c>
      <c r="E13" s="10">
        <f>(INDEX('[1]4หลัก-ปีงบ'!$B$2:$B$5001,MATCH($A13,'[1]4หลัก-ปีงบ'!$E$2:$E$5001,0)))/1000000</f>
        <v>279.82100317000004</v>
      </c>
    </row>
    <row r="14" spans="1:5" s="3" customFormat="1" ht="21" x14ac:dyDescent="0.35">
      <c r="A14" s="8">
        <v>9</v>
      </c>
      <c r="B14" s="9" t="s">
        <v>11</v>
      </c>
      <c r="C14" s="8" t="str">
        <f>INDEX('[1]4หลัก-ปีงบ'!$A$2:$A$5001,MATCH($A14,'[1]4หลัก-ปีงบ'!$E$2:$E$5001,0))</f>
        <v>2309</v>
      </c>
      <c r="D14" s="10">
        <f>(INDEX('[1]4หลัก-ปีงบ'!$D$2:$D$5001,MATCH($A14,'[1]4หลัก-ปีงบ'!$E$2:$E$5001,0)))/1000</f>
        <v>13285.996499999999</v>
      </c>
      <c r="E14" s="10">
        <f>(INDEX('[1]4หลัก-ปีงบ'!$B$2:$B$5001,MATCH($A14,'[1]4หลัก-ปีงบ'!$E$2:$E$5001,0)))/1000000</f>
        <v>238.07272971</v>
      </c>
    </row>
    <row r="15" spans="1:5" s="3" customFormat="1" ht="21" x14ac:dyDescent="0.35">
      <c r="A15" s="11">
        <v>10</v>
      </c>
      <c r="B15" s="12" t="s">
        <v>17</v>
      </c>
      <c r="C15" s="11" t="str">
        <f>INDEX('[1]4หลัก-ปีงบ'!$A$2:$A$5001,MATCH($A15,'[1]4หลัก-ปีงบ'!$E$2:$E$5001,0))</f>
        <v>8408</v>
      </c>
      <c r="D15" s="13">
        <f>(INDEX('[1]4หลัก-ปีงบ'!$D$2:$D$5001,MATCH($A15,'[1]4หลัก-ปีงบ'!$E$2:$E$5001,0)))/1000</f>
        <v>633.49900000000002</v>
      </c>
      <c r="E15" s="14">
        <f>(INDEX('[1]4หลัก-ปีงบ'!$B$2:$B$5001,MATCH($A15,'[1]4หลัก-ปีงบ'!$E$2:$E$5001,0)))/1000000</f>
        <v>211.24787451</v>
      </c>
    </row>
    <row r="16" spans="1:5" s="3" customFormat="1" ht="21" x14ac:dyDescent="0.35">
      <c r="A16" s="15"/>
      <c r="B16" s="16" t="s">
        <v>12</v>
      </c>
      <c r="C16" s="17"/>
      <c r="D16" s="18">
        <f>SUM(D6:D15)</f>
        <v>155144.82404500004</v>
      </c>
      <c r="E16" s="18">
        <f>SUM(E6:E15)</f>
        <v>7176.9942917599992</v>
      </c>
    </row>
    <row r="17" spans="1:5" s="3" customFormat="1" ht="21" x14ac:dyDescent="0.35">
      <c r="A17" s="15"/>
      <c r="B17" s="16" t="s">
        <v>13</v>
      </c>
      <c r="C17" s="17"/>
      <c r="D17" s="18">
        <f>+D18-D16</f>
        <v>100183.86595499996</v>
      </c>
      <c r="E17" s="18">
        <f>+E18-E16</f>
        <v>4207.9057082400004</v>
      </c>
    </row>
    <row r="18" spans="1:5" s="3" customFormat="1" ht="21.75" thickBot="1" x14ac:dyDescent="0.4">
      <c r="A18" s="19"/>
      <c r="B18" s="20" t="s">
        <v>14</v>
      </c>
      <c r="C18" s="21"/>
      <c r="D18" s="22">
        <f>ROUND((SUM('[1]CISขาออก-ปีงบ'!E2:E5001)/1000),2)</f>
        <v>255328.69</v>
      </c>
      <c r="E18" s="22">
        <f>ROUND((SUM('[1]CISขาออก-ปีงบ'!C2:C5001)/1000000),2)</f>
        <v>11384.9</v>
      </c>
    </row>
    <row r="19" spans="1:5" s="3" customFormat="1" ht="21.75" thickTop="1" x14ac:dyDescent="0.35">
      <c r="A19" s="2"/>
    </row>
    <row r="20" spans="1:5" s="3" customFormat="1" ht="21" x14ac:dyDescent="0.35">
      <c r="A20" s="2"/>
      <c r="B20" s="23" t="s">
        <v>15</v>
      </c>
      <c r="C20" s="24">
        <v>12094</v>
      </c>
      <c r="D20" s="25" t="s">
        <v>16</v>
      </c>
    </row>
    <row r="21" spans="1:5" s="3" customFormat="1" ht="21" x14ac:dyDescent="0.35">
      <c r="A21" s="2"/>
    </row>
    <row r="22" spans="1:5" s="3" customFormat="1" ht="21" x14ac:dyDescent="0.35">
      <c r="A22" s="2"/>
    </row>
    <row r="23" spans="1:5" s="3" customFormat="1" ht="21" x14ac:dyDescent="0.35">
      <c r="A23" s="2"/>
    </row>
    <row r="24" spans="1:5" s="3" customFormat="1" ht="21" x14ac:dyDescent="0.35">
      <c r="A24" s="2"/>
    </row>
    <row r="25" spans="1:5" s="3" customFormat="1" ht="21" x14ac:dyDescent="0.35">
      <c r="A25" s="2"/>
    </row>
    <row r="26" spans="1:5" s="3" customFormat="1" ht="21" x14ac:dyDescent="0.35">
      <c r="A26" s="2"/>
    </row>
    <row r="27" spans="1:5" s="3" customFormat="1" ht="21" x14ac:dyDescent="0.35">
      <c r="A27" s="2"/>
    </row>
    <row r="28" spans="1:5" s="3" customFormat="1" ht="21" x14ac:dyDescent="0.35">
      <c r="A28" s="2"/>
    </row>
    <row r="29" spans="1:5" s="3" customFormat="1" ht="21" x14ac:dyDescent="0.35">
      <c r="A29" s="2"/>
    </row>
    <row r="30" spans="1:5" s="3" customFormat="1" ht="21" x14ac:dyDescent="0.35">
      <c r="A30" s="2"/>
    </row>
    <row r="31" spans="1:5" s="3" customFormat="1" ht="21" x14ac:dyDescent="0.35">
      <c r="A31" s="2"/>
    </row>
    <row r="32" spans="1:5" s="3" customFormat="1" ht="21" x14ac:dyDescent="0.35">
      <c r="A32" s="2"/>
    </row>
    <row r="33" spans="1:1" s="3" customFormat="1" ht="21" x14ac:dyDescent="0.35">
      <c r="A33" s="2"/>
    </row>
    <row r="34" spans="1:1" s="3" customFormat="1" ht="21" x14ac:dyDescent="0.35">
      <c r="A34" s="2"/>
    </row>
    <row r="35" spans="1:1" s="3" customFormat="1" ht="21" x14ac:dyDescent="0.35">
      <c r="A35" s="2"/>
    </row>
    <row r="36" spans="1:1" s="3" customFormat="1" ht="21" x14ac:dyDescent="0.35">
      <c r="A36" s="2"/>
    </row>
    <row r="37" spans="1:1" s="3" customFormat="1" ht="21" x14ac:dyDescent="0.35">
      <c r="A37" s="2"/>
    </row>
    <row r="38" spans="1:1" s="3" customFormat="1" ht="21" x14ac:dyDescent="0.35">
      <c r="A38" s="2"/>
    </row>
    <row r="39" spans="1:1" s="3" customFormat="1" ht="21" x14ac:dyDescent="0.35">
      <c r="A39" s="2"/>
    </row>
    <row r="40" spans="1:1" s="3" customFormat="1" ht="21" x14ac:dyDescent="0.35">
      <c r="A40" s="2"/>
    </row>
    <row r="41" spans="1:1" s="3" customFormat="1" ht="21" x14ac:dyDescent="0.35">
      <c r="A41" s="2"/>
    </row>
    <row r="42" spans="1:1" s="3" customFormat="1" ht="21" x14ac:dyDescent="0.35">
      <c r="A42" s="2"/>
    </row>
    <row r="43" spans="1:1" s="3" customFormat="1" ht="21" x14ac:dyDescent="0.35">
      <c r="A43" s="2"/>
    </row>
    <row r="44" spans="1:1" s="3" customFormat="1" ht="21" x14ac:dyDescent="0.35">
      <c r="A44" s="2"/>
    </row>
    <row r="45" spans="1:1" s="3" customFormat="1" ht="21" x14ac:dyDescent="0.35">
      <c r="A45" s="2"/>
    </row>
    <row r="46" spans="1:1" s="3" customFormat="1" ht="21" x14ac:dyDescent="0.35">
      <c r="A46" s="2"/>
    </row>
    <row r="47" spans="1:1" s="3" customFormat="1" ht="21" x14ac:dyDescent="0.35">
      <c r="A47" s="2"/>
    </row>
    <row r="48" spans="1:1" s="3" customFormat="1" ht="21" x14ac:dyDescent="0.35">
      <c r="A48" s="2"/>
    </row>
    <row r="49" spans="1:1" s="3" customFormat="1" ht="21" x14ac:dyDescent="0.35">
      <c r="A49" s="2"/>
    </row>
    <row r="50" spans="1:1" s="3" customFormat="1" ht="21" x14ac:dyDescent="0.35">
      <c r="A50" s="2"/>
    </row>
    <row r="51" spans="1:1" s="3" customFormat="1" ht="21" x14ac:dyDescent="0.35">
      <c r="A51" s="2"/>
    </row>
    <row r="52" spans="1:1" s="3" customFormat="1" ht="21" x14ac:dyDescent="0.35">
      <c r="A52" s="2"/>
    </row>
    <row r="53" spans="1:1" s="3" customFormat="1" ht="21" x14ac:dyDescent="0.35">
      <c r="A53" s="2"/>
    </row>
    <row r="54" spans="1:1" s="3" customFormat="1" ht="21" x14ac:dyDescent="0.35">
      <c r="A54" s="2"/>
    </row>
    <row r="55" spans="1:1" s="3" customFormat="1" ht="21" x14ac:dyDescent="0.35">
      <c r="A55" s="2"/>
    </row>
    <row r="56" spans="1:1" s="3" customFormat="1" ht="21" x14ac:dyDescent="0.35">
      <c r="A56" s="2"/>
    </row>
    <row r="57" spans="1:1" s="3" customFormat="1" ht="21" x14ac:dyDescent="0.35">
      <c r="A57" s="2"/>
    </row>
    <row r="58" spans="1:1" s="3" customFormat="1" ht="21" x14ac:dyDescent="0.35">
      <c r="A58" s="2"/>
    </row>
    <row r="59" spans="1:1" s="3" customFormat="1" ht="21" x14ac:dyDescent="0.35">
      <c r="A59" s="2"/>
    </row>
    <row r="60" spans="1:1" s="3" customFormat="1" ht="21" x14ac:dyDescent="0.35">
      <c r="A60" s="2"/>
    </row>
    <row r="61" spans="1:1" s="3" customFormat="1" ht="21" x14ac:dyDescent="0.35">
      <c r="A61" s="2"/>
    </row>
    <row r="62" spans="1:1" s="3" customFormat="1" ht="21" x14ac:dyDescent="0.35">
      <c r="A62" s="2"/>
    </row>
    <row r="63" spans="1:1" s="3" customFormat="1" ht="21" x14ac:dyDescent="0.35">
      <c r="A63" s="2"/>
    </row>
    <row r="64" spans="1:1" s="3" customFormat="1" ht="21" x14ac:dyDescent="0.35">
      <c r="A64" s="2"/>
    </row>
    <row r="65" spans="1:1" s="3" customFormat="1" ht="21" x14ac:dyDescent="0.35">
      <c r="A65" s="2"/>
    </row>
    <row r="66" spans="1:1" s="3" customFormat="1" ht="21" x14ac:dyDescent="0.35">
      <c r="A66" s="2"/>
    </row>
    <row r="67" spans="1:1" s="3" customFormat="1" ht="21" x14ac:dyDescent="0.35">
      <c r="A67" s="2"/>
    </row>
    <row r="68" spans="1:1" s="3" customFormat="1" ht="21" x14ac:dyDescent="0.35">
      <c r="A68" s="2"/>
    </row>
    <row r="69" spans="1:1" s="3" customFormat="1" ht="21" x14ac:dyDescent="0.35">
      <c r="A69" s="2"/>
    </row>
    <row r="70" spans="1:1" s="3" customFormat="1" ht="21" x14ac:dyDescent="0.35">
      <c r="A70" s="2"/>
    </row>
    <row r="71" spans="1:1" s="3" customFormat="1" ht="21" x14ac:dyDescent="0.35">
      <c r="A71" s="2"/>
    </row>
    <row r="72" spans="1:1" s="3" customFormat="1" ht="21" x14ac:dyDescent="0.35">
      <c r="A72" s="2"/>
    </row>
    <row r="73" spans="1:1" s="3" customFormat="1" ht="21" x14ac:dyDescent="0.35">
      <c r="A73" s="2"/>
    </row>
    <row r="74" spans="1:1" s="3" customFormat="1" ht="21" x14ac:dyDescent="0.35">
      <c r="A74" s="2"/>
    </row>
    <row r="75" spans="1:1" s="3" customFormat="1" ht="21" x14ac:dyDescent="0.35">
      <c r="A75" s="2"/>
    </row>
    <row r="76" spans="1:1" s="3" customFormat="1" ht="21" x14ac:dyDescent="0.35">
      <c r="A76" s="2"/>
    </row>
    <row r="77" spans="1:1" s="3" customFormat="1" ht="21" x14ac:dyDescent="0.35">
      <c r="A77" s="2"/>
    </row>
    <row r="78" spans="1:1" s="3" customFormat="1" ht="21" x14ac:dyDescent="0.35">
      <c r="A78" s="2"/>
    </row>
    <row r="79" spans="1:1" s="3" customFormat="1" ht="21" x14ac:dyDescent="0.35">
      <c r="A79" s="2"/>
    </row>
    <row r="80" spans="1:1" s="3" customFormat="1" ht="21" x14ac:dyDescent="0.35">
      <c r="A80" s="2"/>
    </row>
    <row r="81" spans="1:1" s="3" customFormat="1" ht="21" x14ac:dyDescent="0.35">
      <c r="A81" s="2"/>
    </row>
    <row r="82" spans="1:1" s="3" customFormat="1" ht="21" x14ac:dyDescent="0.35">
      <c r="A82" s="2"/>
    </row>
    <row r="83" spans="1:1" s="3" customFormat="1" ht="21" x14ac:dyDescent="0.35">
      <c r="A83" s="2"/>
    </row>
    <row r="84" spans="1:1" s="3" customFormat="1" ht="21" x14ac:dyDescent="0.35">
      <c r="A84" s="2"/>
    </row>
    <row r="85" spans="1:1" s="3" customFormat="1" ht="21" x14ac:dyDescent="0.35">
      <c r="A85" s="2"/>
    </row>
    <row r="86" spans="1:1" s="3" customFormat="1" ht="21" x14ac:dyDescent="0.35">
      <c r="A86" s="2"/>
    </row>
    <row r="87" spans="1:1" s="3" customFormat="1" ht="21" x14ac:dyDescent="0.35">
      <c r="A87" s="2"/>
    </row>
    <row r="88" spans="1:1" s="3" customFormat="1" ht="21" x14ac:dyDescent="0.35">
      <c r="A88" s="2"/>
    </row>
    <row r="89" spans="1:1" s="3" customFormat="1" ht="21" x14ac:dyDescent="0.35">
      <c r="A89" s="2"/>
    </row>
    <row r="90" spans="1:1" s="3" customFormat="1" ht="21" x14ac:dyDescent="0.35">
      <c r="A90" s="2"/>
    </row>
    <row r="91" spans="1:1" s="3" customFormat="1" ht="21" x14ac:dyDescent="0.35">
      <c r="A91" s="2"/>
    </row>
    <row r="92" spans="1:1" s="3" customFormat="1" ht="21" x14ac:dyDescent="0.35">
      <c r="A92" s="2"/>
    </row>
    <row r="93" spans="1:1" s="3" customFormat="1" ht="21" x14ac:dyDescent="0.35">
      <c r="A93" s="2"/>
    </row>
    <row r="94" spans="1:1" s="3" customFormat="1" ht="21" x14ac:dyDescent="0.35">
      <c r="A94" s="2"/>
    </row>
    <row r="95" spans="1:1" s="3" customFormat="1" ht="21" x14ac:dyDescent="0.35">
      <c r="A95" s="2"/>
    </row>
    <row r="96" spans="1:1" s="3" customFormat="1" ht="21" x14ac:dyDescent="0.35">
      <c r="A96" s="2"/>
    </row>
    <row r="97" spans="1:1" s="3" customFormat="1" ht="21" x14ac:dyDescent="0.35">
      <c r="A97" s="2"/>
    </row>
    <row r="98" spans="1:1" s="3" customFormat="1" ht="21" x14ac:dyDescent="0.35">
      <c r="A98" s="2"/>
    </row>
    <row r="99" spans="1:1" s="3" customFormat="1" ht="21" x14ac:dyDescent="0.35">
      <c r="A99" s="2"/>
    </row>
    <row r="100" spans="1:1" s="3" customFormat="1" ht="21" x14ac:dyDescent="0.35">
      <c r="A100" s="2"/>
    </row>
    <row r="101" spans="1:1" s="3" customFormat="1" ht="21" x14ac:dyDescent="0.35">
      <c r="A101" s="2"/>
    </row>
    <row r="102" spans="1:1" s="3" customFormat="1" ht="21" x14ac:dyDescent="0.35">
      <c r="A102" s="2"/>
    </row>
    <row r="103" spans="1:1" s="3" customFormat="1" ht="21" x14ac:dyDescent="0.35">
      <c r="A103" s="2"/>
    </row>
    <row r="104" spans="1:1" s="3" customFormat="1" ht="21" x14ac:dyDescent="0.35">
      <c r="A104" s="2"/>
    </row>
    <row r="105" spans="1:1" s="3" customFormat="1" ht="21" x14ac:dyDescent="0.35">
      <c r="A105" s="2"/>
    </row>
    <row r="106" spans="1:1" s="3" customFormat="1" ht="21" x14ac:dyDescent="0.35">
      <c r="A106" s="2"/>
    </row>
    <row r="107" spans="1:1" s="3" customFormat="1" ht="21" x14ac:dyDescent="0.35">
      <c r="A107" s="2"/>
    </row>
    <row r="108" spans="1:1" s="3" customFormat="1" ht="21" x14ac:dyDescent="0.35">
      <c r="A108" s="2"/>
    </row>
    <row r="109" spans="1:1" s="3" customFormat="1" ht="21" x14ac:dyDescent="0.35">
      <c r="A109" s="2"/>
    </row>
    <row r="110" spans="1:1" s="3" customFormat="1" ht="21" x14ac:dyDescent="0.35">
      <c r="A110" s="2"/>
    </row>
    <row r="111" spans="1:1" s="3" customFormat="1" ht="21" x14ac:dyDescent="0.35">
      <c r="A111" s="2"/>
    </row>
    <row r="112" spans="1:1" s="3" customFormat="1" ht="21" x14ac:dyDescent="0.35">
      <c r="A112" s="2"/>
    </row>
    <row r="113" spans="1:1" s="3" customFormat="1" ht="21" x14ac:dyDescent="0.35">
      <c r="A113" s="2"/>
    </row>
    <row r="114" spans="1:1" s="3" customFormat="1" ht="21" x14ac:dyDescent="0.35">
      <c r="A114" s="2"/>
    </row>
    <row r="115" spans="1:1" s="3" customFormat="1" ht="21" x14ac:dyDescent="0.35">
      <c r="A115" s="2"/>
    </row>
    <row r="116" spans="1:1" s="3" customFormat="1" ht="21" x14ac:dyDescent="0.35">
      <c r="A116" s="2"/>
    </row>
    <row r="117" spans="1:1" s="3" customFormat="1" ht="21" x14ac:dyDescent="0.35">
      <c r="A117" s="2"/>
    </row>
    <row r="118" spans="1:1" s="3" customFormat="1" ht="21" x14ac:dyDescent="0.35">
      <c r="A118" s="2"/>
    </row>
    <row r="119" spans="1:1" s="3" customFormat="1" ht="21" x14ac:dyDescent="0.35">
      <c r="A119" s="2"/>
    </row>
    <row r="120" spans="1:1" s="3" customFormat="1" ht="21" x14ac:dyDescent="0.35">
      <c r="A120" s="2"/>
    </row>
    <row r="121" spans="1:1" s="3" customFormat="1" ht="21" x14ac:dyDescent="0.35">
      <c r="A121" s="2"/>
    </row>
    <row r="122" spans="1:1" s="3" customFormat="1" ht="21" x14ac:dyDescent="0.35">
      <c r="A122" s="2"/>
    </row>
    <row r="123" spans="1:1" s="3" customFormat="1" ht="21" x14ac:dyDescent="0.35">
      <c r="A123" s="2"/>
    </row>
    <row r="124" spans="1:1" s="3" customFormat="1" ht="21" x14ac:dyDescent="0.35">
      <c r="A124" s="2"/>
    </row>
    <row r="125" spans="1:1" s="3" customFormat="1" ht="21" x14ac:dyDescent="0.35">
      <c r="A125" s="2"/>
    </row>
    <row r="126" spans="1:1" s="3" customFormat="1" ht="21" x14ac:dyDescent="0.35">
      <c r="A126" s="2"/>
    </row>
    <row r="127" spans="1:1" s="3" customFormat="1" ht="21" x14ac:dyDescent="0.35">
      <c r="A127" s="2"/>
    </row>
    <row r="128" spans="1:1" s="3" customFormat="1" ht="21" x14ac:dyDescent="0.35">
      <c r="A128" s="2"/>
    </row>
    <row r="129" spans="1:1" s="3" customFormat="1" ht="21" x14ac:dyDescent="0.35">
      <c r="A129" s="2"/>
    </row>
    <row r="130" spans="1:1" s="3" customFormat="1" ht="21" x14ac:dyDescent="0.35">
      <c r="A130" s="2"/>
    </row>
    <row r="131" spans="1:1" s="3" customFormat="1" ht="21" x14ac:dyDescent="0.35">
      <c r="A131" s="2"/>
    </row>
    <row r="132" spans="1:1" s="3" customFormat="1" ht="21" x14ac:dyDescent="0.35">
      <c r="A132" s="2"/>
    </row>
    <row r="133" spans="1:1" s="3" customFormat="1" ht="21" x14ac:dyDescent="0.35">
      <c r="A133" s="2"/>
    </row>
    <row r="134" spans="1:1" s="3" customFormat="1" ht="21" x14ac:dyDescent="0.35">
      <c r="A134" s="2"/>
    </row>
    <row r="135" spans="1:1" s="3" customFormat="1" ht="21" x14ac:dyDescent="0.35">
      <c r="A135" s="2"/>
    </row>
    <row r="136" spans="1:1" s="3" customFormat="1" ht="21" x14ac:dyDescent="0.35">
      <c r="A136" s="2"/>
    </row>
    <row r="137" spans="1:1" s="3" customFormat="1" ht="21" x14ac:dyDescent="0.35">
      <c r="A137" s="2"/>
    </row>
    <row r="138" spans="1:1" s="3" customFormat="1" ht="21" x14ac:dyDescent="0.35">
      <c r="A138" s="2"/>
    </row>
    <row r="139" spans="1:1" s="3" customFormat="1" ht="21" x14ac:dyDescent="0.35">
      <c r="A139" s="2"/>
    </row>
    <row r="140" spans="1:1" s="3" customFormat="1" ht="21" x14ac:dyDescent="0.35">
      <c r="A140" s="2"/>
    </row>
    <row r="141" spans="1:1" s="3" customFormat="1" ht="21" x14ac:dyDescent="0.35">
      <c r="A141" s="2"/>
    </row>
    <row r="142" spans="1:1" s="3" customFormat="1" ht="21" x14ac:dyDescent="0.35">
      <c r="A142" s="2"/>
    </row>
    <row r="143" spans="1:1" s="3" customFormat="1" ht="21" x14ac:dyDescent="0.35">
      <c r="A143" s="2"/>
    </row>
    <row r="144" spans="1:1" s="3" customFormat="1" ht="21" x14ac:dyDescent="0.35">
      <c r="A144" s="2"/>
    </row>
    <row r="145" spans="1:1" s="3" customFormat="1" ht="21" x14ac:dyDescent="0.35">
      <c r="A145" s="2"/>
    </row>
    <row r="146" spans="1:1" s="3" customFormat="1" ht="21" x14ac:dyDescent="0.35">
      <c r="A146" s="2"/>
    </row>
    <row r="147" spans="1:1" s="3" customFormat="1" ht="21" x14ac:dyDescent="0.35">
      <c r="A147" s="2"/>
    </row>
    <row r="148" spans="1:1" s="3" customFormat="1" ht="21" x14ac:dyDescent="0.35">
      <c r="A148" s="2"/>
    </row>
    <row r="149" spans="1:1" s="3" customFormat="1" ht="21" x14ac:dyDescent="0.35">
      <c r="A149" s="2"/>
    </row>
    <row r="150" spans="1:1" s="3" customFormat="1" ht="21" x14ac:dyDescent="0.35">
      <c r="A150" s="2"/>
    </row>
    <row r="151" spans="1:1" s="3" customFormat="1" ht="21" x14ac:dyDescent="0.35">
      <c r="A151" s="2"/>
    </row>
    <row r="152" spans="1:1" s="3" customFormat="1" ht="21" x14ac:dyDescent="0.35">
      <c r="A152" s="2"/>
    </row>
    <row r="153" spans="1:1" s="3" customFormat="1" ht="21" x14ac:dyDescent="0.35">
      <c r="A153" s="2"/>
    </row>
    <row r="154" spans="1:1" s="3" customFormat="1" ht="21" x14ac:dyDescent="0.35">
      <c r="A154" s="2"/>
    </row>
    <row r="155" spans="1:1" s="3" customFormat="1" ht="21" x14ac:dyDescent="0.35">
      <c r="A155" s="2"/>
    </row>
    <row r="156" spans="1:1" s="3" customFormat="1" ht="21" x14ac:dyDescent="0.35">
      <c r="A156" s="2"/>
    </row>
    <row r="157" spans="1:1" s="3" customFormat="1" ht="21" x14ac:dyDescent="0.35">
      <c r="A157" s="2"/>
    </row>
    <row r="158" spans="1:1" s="3" customFormat="1" ht="21" x14ac:dyDescent="0.35">
      <c r="A158" s="2"/>
    </row>
    <row r="159" spans="1:1" s="3" customFormat="1" ht="21" x14ac:dyDescent="0.35">
      <c r="A159" s="2"/>
    </row>
    <row r="160" spans="1:1" s="3" customFormat="1" ht="21" x14ac:dyDescent="0.35">
      <c r="A160" s="2"/>
    </row>
    <row r="161" spans="1:1" s="3" customFormat="1" ht="21" x14ac:dyDescent="0.35">
      <c r="A161" s="2"/>
    </row>
    <row r="162" spans="1:1" s="3" customFormat="1" ht="21" x14ac:dyDescent="0.35">
      <c r="A162" s="2"/>
    </row>
    <row r="163" spans="1:1" s="3" customFormat="1" ht="21" x14ac:dyDescent="0.35">
      <c r="A163" s="2"/>
    </row>
    <row r="164" spans="1:1" s="3" customFormat="1" ht="21" x14ac:dyDescent="0.35">
      <c r="A164" s="2"/>
    </row>
    <row r="165" spans="1:1" s="3" customFormat="1" ht="21" x14ac:dyDescent="0.35">
      <c r="A165" s="2"/>
    </row>
    <row r="166" spans="1:1" s="3" customFormat="1" ht="21" x14ac:dyDescent="0.35">
      <c r="A166" s="2"/>
    </row>
    <row r="167" spans="1:1" s="3" customFormat="1" ht="21" x14ac:dyDescent="0.35">
      <c r="A167" s="2"/>
    </row>
    <row r="168" spans="1:1" s="3" customFormat="1" ht="21" x14ac:dyDescent="0.35">
      <c r="A168" s="2"/>
    </row>
    <row r="169" spans="1:1" s="3" customFormat="1" ht="21" x14ac:dyDescent="0.35">
      <c r="A169" s="2"/>
    </row>
    <row r="170" spans="1:1" s="3" customFormat="1" ht="21" x14ac:dyDescent="0.35">
      <c r="A170" s="2"/>
    </row>
    <row r="171" spans="1:1" s="3" customFormat="1" ht="21" x14ac:dyDescent="0.35">
      <c r="A171" s="2"/>
    </row>
    <row r="172" spans="1:1" s="3" customFormat="1" ht="21" x14ac:dyDescent="0.35">
      <c r="A172" s="2"/>
    </row>
    <row r="173" spans="1:1" s="3" customFormat="1" ht="21" x14ac:dyDescent="0.35">
      <c r="A173" s="2"/>
    </row>
    <row r="174" spans="1:1" s="3" customFormat="1" ht="21" x14ac:dyDescent="0.35">
      <c r="A174" s="2"/>
    </row>
    <row r="175" spans="1:1" s="3" customFormat="1" ht="21" x14ac:dyDescent="0.35">
      <c r="A175" s="2"/>
    </row>
    <row r="176" spans="1:1" s="3" customFormat="1" ht="21" x14ac:dyDescent="0.35">
      <c r="A176" s="2"/>
    </row>
    <row r="177" spans="1:1" s="3" customFormat="1" ht="21" x14ac:dyDescent="0.35">
      <c r="A177" s="2"/>
    </row>
    <row r="178" spans="1:1" s="3" customFormat="1" ht="21" x14ac:dyDescent="0.35">
      <c r="A178" s="2"/>
    </row>
    <row r="179" spans="1:1" s="3" customFormat="1" ht="21" x14ac:dyDescent="0.35">
      <c r="A179" s="2"/>
    </row>
    <row r="180" spans="1:1" s="3" customFormat="1" ht="21" x14ac:dyDescent="0.35">
      <c r="A180" s="2"/>
    </row>
    <row r="181" spans="1:1" s="3" customFormat="1" ht="21" x14ac:dyDescent="0.35">
      <c r="A181" s="2"/>
    </row>
    <row r="182" spans="1:1" s="3" customFormat="1" ht="21" x14ac:dyDescent="0.35">
      <c r="A182" s="2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T69"/>
  <sheetViews>
    <sheetView workbookViewId="0">
      <selection activeCell="H7" sqref="H7"/>
    </sheetView>
  </sheetViews>
  <sheetFormatPr defaultRowHeight="23.25" x14ac:dyDescent="0.25"/>
  <cols>
    <col min="1" max="1" width="6.28515625" style="29" customWidth="1"/>
    <col min="2" max="2" width="14.28515625" style="29" customWidth="1"/>
    <col min="3" max="3" width="31.28515625" style="29" customWidth="1"/>
    <col min="4" max="4" width="20.42578125" style="29" customWidth="1"/>
    <col min="5" max="5" width="21.42578125" style="29" customWidth="1"/>
    <col min="6" max="6" width="21.85546875" style="30" customWidth="1"/>
    <col min="7" max="7" width="9" style="30" customWidth="1"/>
    <col min="8" max="154" width="9.140625" style="29"/>
    <col min="155" max="155" width="9.5703125" style="29" customWidth="1"/>
    <col min="156" max="156" width="45" style="29" customWidth="1"/>
    <col min="157" max="158" width="38.7109375" style="29" customWidth="1"/>
    <col min="159" max="159" width="3.42578125" style="29" customWidth="1"/>
    <col min="160" max="161" width="20.5703125" style="29" customWidth="1"/>
    <col min="162" max="162" width="18" style="29" customWidth="1"/>
    <col min="163" max="164" width="12.85546875" style="29" customWidth="1"/>
    <col min="165" max="410" width="9.140625" style="29"/>
    <col min="411" max="411" width="9.5703125" style="29" customWidth="1"/>
    <col min="412" max="412" width="45" style="29" customWidth="1"/>
    <col min="413" max="414" width="38.7109375" style="29" customWidth="1"/>
    <col min="415" max="415" width="3.42578125" style="29" customWidth="1"/>
    <col min="416" max="417" width="20.5703125" style="29" customWidth="1"/>
    <col min="418" max="418" width="18" style="29" customWidth="1"/>
    <col min="419" max="420" width="12.85546875" style="29" customWidth="1"/>
    <col min="421" max="666" width="9.140625" style="29"/>
    <col min="667" max="667" width="9.5703125" style="29" customWidth="1"/>
    <col min="668" max="668" width="45" style="29" customWidth="1"/>
    <col min="669" max="670" width="38.7109375" style="29" customWidth="1"/>
    <col min="671" max="671" width="3.42578125" style="29" customWidth="1"/>
    <col min="672" max="673" width="20.5703125" style="29" customWidth="1"/>
    <col min="674" max="674" width="18" style="29" customWidth="1"/>
    <col min="675" max="676" width="12.85546875" style="29" customWidth="1"/>
    <col min="677" max="922" width="9.140625" style="29"/>
    <col min="923" max="923" width="9.5703125" style="29" customWidth="1"/>
    <col min="924" max="924" width="45" style="29" customWidth="1"/>
    <col min="925" max="926" width="38.7109375" style="29" customWidth="1"/>
    <col min="927" max="927" width="3.42578125" style="29" customWidth="1"/>
    <col min="928" max="929" width="20.5703125" style="29" customWidth="1"/>
    <col min="930" max="930" width="18" style="29" customWidth="1"/>
    <col min="931" max="932" width="12.85546875" style="29" customWidth="1"/>
    <col min="933" max="1178" width="9.140625" style="29"/>
    <col min="1179" max="1179" width="9.5703125" style="29" customWidth="1"/>
    <col min="1180" max="1180" width="45" style="29" customWidth="1"/>
    <col min="1181" max="1182" width="38.7109375" style="29" customWidth="1"/>
    <col min="1183" max="1183" width="3.42578125" style="29" customWidth="1"/>
    <col min="1184" max="1185" width="20.5703125" style="29" customWidth="1"/>
    <col min="1186" max="1186" width="18" style="29" customWidth="1"/>
    <col min="1187" max="1188" width="12.85546875" style="29" customWidth="1"/>
    <col min="1189" max="1434" width="9.140625" style="29"/>
    <col min="1435" max="1435" width="9.5703125" style="29" customWidth="1"/>
    <col min="1436" max="1436" width="45" style="29" customWidth="1"/>
    <col min="1437" max="1438" width="38.7109375" style="29" customWidth="1"/>
    <col min="1439" max="1439" width="3.42578125" style="29" customWidth="1"/>
    <col min="1440" max="1441" width="20.5703125" style="29" customWidth="1"/>
    <col min="1442" max="1442" width="18" style="29" customWidth="1"/>
    <col min="1443" max="1444" width="12.85546875" style="29" customWidth="1"/>
    <col min="1445" max="1690" width="9.140625" style="29"/>
    <col min="1691" max="1691" width="9.5703125" style="29" customWidth="1"/>
    <col min="1692" max="1692" width="45" style="29" customWidth="1"/>
    <col min="1693" max="1694" width="38.7109375" style="29" customWidth="1"/>
    <col min="1695" max="1695" width="3.42578125" style="29" customWidth="1"/>
    <col min="1696" max="1697" width="20.5703125" style="29" customWidth="1"/>
    <col min="1698" max="1698" width="18" style="29" customWidth="1"/>
    <col min="1699" max="1700" width="12.85546875" style="29" customWidth="1"/>
    <col min="1701" max="1946" width="9.140625" style="29"/>
    <col min="1947" max="1947" width="9.5703125" style="29" customWidth="1"/>
    <col min="1948" max="1948" width="45" style="29" customWidth="1"/>
    <col min="1949" max="1950" width="38.7109375" style="29" customWidth="1"/>
    <col min="1951" max="1951" width="3.42578125" style="29" customWidth="1"/>
    <col min="1952" max="1953" width="20.5703125" style="29" customWidth="1"/>
    <col min="1954" max="1954" width="18" style="29" customWidth="1"/>
    <col min="1955" max="1956" width="12.85546875" style="29" customWidth="1"/>
    <col min="1957" max="2202" width="9.140625" style="29"/>
    <col min="2203" max="2203" width="9.5703125" style="29" customWidth="1"/>
    <col min="2204" max="2204" width="45" style="29" customWidth="1"/>
    <col min="2205" max="2206" width="38.7109375" style="29" customWidth="1"/>
    <col min="2207" max="2207" width="3.42578125" style="29" customWidth="1"/>
    <col min="2208" max="2209" width="20.5703125" style="29" customWidth="1"/>
    <col min="2210" max="2210" width="18" style="29" customWidth="1"/>
    <col min="2211" max="2212" width="12.85546875" style="29" customWidth="1"/>
    <col min="2213" max="2458" width="9.140625" style="29"/>
    <col min="2459" max="2459" width="9.5703125" style="29" customWidth="1"/>
    <col min="2460" max="2460" width="45" style="29" customWidth="1"/>
    <col min="2461" max="2462" width="38.7109375" style="29" customWidth="1"/>
    <col min="2463" max="2463" width="3.42578125" style="29" customWidth="1"/>
    <col min="2464" max="2465" width="20.5703125" style="29" customWidth="1"/>
    <col min="2466" max="2466" width="18" style="29" customWidth="1"/>
    <col min="2467" max="2468" width="12.85546875" style="29" customWidth="1"/>
    <col min="2469" max="2714" width="9.140625" style="29"/>
    <col min="2715" max="2715" width="9.5703125" style="29" customWidth="1"/>
    <col min="2716" max="2716" width="45" style="29" customWidth="1"/>
    <col min="2717" max="2718" width="38.7109375" style="29" customWidth="1"/>
    <col min="2719" max="2719" width="3.42578125" style="29" customWidth="1"/>
    <col min="2720" max="2721" width="20.5703125" style="29" customWidth="1"/>
    <col min="2722" max="2722" width="18" style="29" customWidth="1"/>
    <col min="2723" max="2724" width="12.85546875" style="29" customWidth="1"/>
    <col min="2725" max="2970" width="9.140625" style="29"/>
    <col min="2971" max="2971" width="9.5703125" style="29" customWidth="1"/>
    <col min="2972" max="2972" width="45" style="29" customWidth="1"/>
    <col min="2973" max="2974" width="38.7109375" style="29" customWidth="1"/>
    <col min="2975" max="2975" width="3.42578125" style="29" customWidth="1"/>
    <col min="2976" max="2977" width="20.5703125" style="29" customWidth="1"/>
    <col min="2978" max="2978" width="18" style="29" customWidth="1"/>
    <col min="2979" max="2980" width="12.85546875" style="29" customWidth="1"/>
    <col min="2981" max="3226" width="9.140625" style="29"/>
    <col min="3227" max="3227" width="9.5703125" style="29" customWidth="1"/>
    <col min="3228" max="3228" width="45" style="29" customWidth="1"/>
    <col min="3229" max="3230" width="38.7109375" style="29" customWidth="1"/>
    <col min="3231" max="3231" width="3.42578125" style="29" customWidth="1"/>
    <col min="3232" max="3233" width="20.5703125" style="29" customWidth="1"/>
    <col min="3234" max="3234" width="18" style="29" customWidth="1"/>
    <col min="3235" max="3236" width="12.85546875" style="29" customWidth="1"/>
    <col min="3237" max="3482" width="9.140625" style="29"/>
    <col min="3483" max="3483" width="9.5703125" style="29" customWidth="1"/>
    <col min="3484" max="3484" width="45" style="29" customWidth="1"/>
    <col min="3485" max="3486" width="38.7109375" style="29" customWidth="1"/>
    <col min="3487" max="3487" width="3.42578125" style="29" customWidth="1"/>
    <col min="3488" max="3489" width="20.5703125" style="29" customWidth="1"/>
    <col min="3490" max="3490" width="18" style="29" customWidth="1"/>
    <col min="3491" max="3492" width="12.85546875" style="29" customWidth="1"/>
    <col min="3493" max="3738" width="9.140625" style="29"/>
    <col min="3739" max="3739" width="9.5703125" style="29" customWidth="1"/>
    <col min="3740" max="3740" width="45" style="29" customWidth="1"/>
    <col min="3741" max="3742" width="38.7109375" style="29" customWidth="1"/>
    <col min="3743" max="3743" width="3.42578125" style="29" customWidth="1"/>
    <col min="3744" max="3745" width="20.5703125" style="29" customWidth="1"/>
    <col min="3746" max="3746" width="18" style="29" customWidth="1"/>
    <col min="3747" max="3748" width="12.85546875" style="29" customWidth="1"/>
    <col min="3749" max="3994" width="9.140625" style="29"/>
    <col min="3995" max="3995" width="9.5703125" style="29" customWidth="1"/>
    <col min="3996" max="3996" width="45" style="29" customWidth="1"/>
    <col min="3997" max="3998" width="38.7109375" style="29" customWidth="1"/>
    <col min="3999" max="3999" width="3.42578125" style="29" customWidth="1"/>
    <col min="4000" max="4001" width="20.5703125" style="29" customWidth="1"/>
    <col min="4002" max="4002" width="18" style="29" customWidth="1"/>
    <col min="4003" max="4004" width="12.85546875" style="29" customWidth="1"/>
    <col min="4005" max="4250" width="9.140625" style="29"/>
    <col min="4251" max="4251" width="9.5703125" style="29" customWidth="1"/>
    <col min="4252" max="4252" width="45" style="29" customWidth="1"/>
    <col min="4253" max="4254" width="38.7109375" style="29" customWidth="1"/>
    <col min="4255" max="4255" width="3.42578125" style="29" customWidth="1"/>
    <col min="4256" max="4257" width="20.5703125" style="29" customWidth="1"/>
    <col min="4258" max="4258" width="18" style="29" customWidth="1"/>
    <col min="4259" max="4260" width="12.85546875" style="29" customWidth="1"/>
    <col min="4261" max="4506" width="9.140625" style="29"/>
    <col min="4507" max="4507" width="9.5703125" style="29" customWidth="1"/>
    <col min="4508" max="4508" width="45" style="29" customWidth="1"/>
    <col min="4509" max="4510" width="38.7109375" style="29" customWidth="1"/>
    <col min="4511" max="4511" width="3.42578125" style="29" customWidth="1"/>
    <col min="4512" max="4513" width="20.5703125" style="29" customWidth="1"/>
    <col min="4514" max="4514" width="18" style="29" customWidth="1"/>
    <col min="4515" max="4516" width="12.85546875" style="29" customWidth="1"/>
    <col min="4517" max="4762" width="9.140625" style="29"/>
    <col min="4763" max="4763" width="9.5703125" style="29" customWidth="1"/>
    <col min="4764" max="4764" width="45" style="29" customWidth="1"/>
    <col min="4765" max="4766" width="38.7109375" style="29" customWidth="1"/>
    <col min="4767" max="4767" width="3.42578125" style="29" customWidth="1"/>
    <col min="4768" max="4769" width="20.5703125" style="29" customWidth="1"/>
    <col min="4770" max="4770" width="18" style="29" customWidth="1"/>
    <col min="4771" max="4772" width="12.85546875" style="29" customWidth="1"/>
    <col min="4773" max="5018" width="9.140625" style="29"/>
    <col min="5019" max="5019" width="9.5703125" style="29" customWidth="1"/>
    <col min="5020" max="5020" width="45" style="29" customWidth="1"/>
    <col min="5021" max="5022" width="38.7109375" style="29" customWidth="1"/>
    <col min="5023" max="5023" width="3.42578125" style="29" customWidth="1"/>
    <col min="5024" max="5025" width="20.5703125" style="29" customWidth="1"/>
    <col min="5026" max="5026" width="18" style="29" customWidth="1"/>
    <col min="5027" max="5028" width="12.85546875" style="29" customWidth="1"/>
    <col min="5029" max="5274" width="9.140625" style="29"/>
    <col min="5275" max="5275" width="9.5703125" style="29" customWidth="1"/>
    <col min="5276" max="5276" width="45" style="29" customWidth="1"/>
    <col min="5277" max="5278" width="38.7109375" style="29" customWidth="1"/>
    <col min="5279" max="5279" width="3.42578125" style="29" customWidth="1"/>
    <col min="5280" max="5281" width="20.5703125" style="29" customWidth="1"/>
    <col min="5282" max="5282" width="18" style="29" customWidth="1"/>
    <col min="5283" max="5284" width="12.85546875" style="29" customWidth="1"/>
    <col min="5285" max="5530" width="9.140625" style="29"/>
    <col min="5531" max="5531" width="9.5703125" style="29" customWidth="1"/>
    <col min="5532" max="5532" width="45" style="29" customWidth="1"/>
    <col min="5533" max="5534" width="38.7109375" style="29" customWidth="1"/>
    <col min="5535" max="5535" width="3.42578125" style="29" customWidth="1"/>
    <col min="5536" max="5537" width="20.5703125" style="29" customWidth="1"/>
    <col min="5538" max="5538" width="18" style="29" customWidth="1"/>
    <col min="5539" max="5540" width="12.85546875" style="29" customWidth="1"/>
    <col min="5541" max="5786" width="9.140625" style="29"/>
    <col min="5787" max="5787" width="9.5703125" style="29" customWidth="1"/>
    <col min="5788" max="5788" width="45" style="29" customWidth="1"/>
    <col min="5789" max="5790" width="38.7109375" style="29" customWidth="1"/>
    <col min="5791" max="5791" width="3.42578125" style="29" customWidth="1"/>
    <col min="5792" max="5793" width="20.5703125" style="29" customWidth="1"/>
    <col min="5794" max="5794" width="18" style="29" customWidth="1"/>
    <col min="5795" max="5796" width="12.85546875" style="29" customWidth="1"/>
    <col min="5797" max="6042" width="9.140625" style="29"/>
    <col min="6043" max="6043" width="9.5703125" style="29" customWidth="1"/>
    <col min="6044" max="6044" width="45" style="29" customWidth="1"/>
    <col min="6045" max="6046" width="38.7109375" style="29" customWidth="1"/>
    <col min="6047" max="6047" width="3.42578125" style="29" customWidth="1"/>
    <col min="6048" max="6049" width="20.5703125" style="29" customWidth="1"/>
    <col min="6050" max="6050" width="18" style="29" customWidth="1"/>
    <col min="6051" max="6052" width="12.85546875" style="29" customWidth="1"/>
    <col min="6053" max="6298" width="9.140625" style="29"/>
    <col min="6299" max="6299" width="9.5703125" style="29" customWidth="1"/>
    <col min="6300" max="6300" width="45" style="29" customWidth="1"/>
    <col min="6301" max="6302" width="38.7109375" style="29" customWidth="1"/>
    <col min="6303" max="6303" width="3.42578125" style="29" customWidth="1"/>
    <col min="6304" max="6305" width="20.5703125" style="29" customWidth="1"/>
    <col min="6306" max="6306" width="18" style="29" customWidth="1"/>
    <col min="6307" max="6308" width="12.85546875" style="29" customWidth="1"/>
    <col min="6309" max="6554" width="9.140625" style="29"/>
    <col min="6555" max="6555" width="9.5703125" style="29" customWidth="1"/>
    <col min="6556" max="6556" width="45" style="29" customWidth="1"/>
    <col min="6557" max="6558" width="38.7109375" style="29" customWidth="1"/>
    <col min="6559" max="6559" width="3.42578125" style="29" customWidth="1"/>
    <col min="6560" max="6561" width="20.5703125" style="29" customWidth="1"/>
    <col min="6562" max="6562" width="18" style="29" customWidth="1"/>
    <col min="6563" max="6564" width="12.85546875" style="29" customWidth="1"/>
    <col min="6565" max="6810" width="9.140625" style="29"/>
    <col min="6811" max="6811" width="9.5703125" style="29" customWidth="1"/>
    <col min="6812" max="6812" width="45" style="29" customWidth="1"/>
    <col min="6813" max="6814" width="38.7109375" style="29" customWidth="1"/>
    <col min="6815" max="6815" width="3.42578125" style="29" customWidth="1"/>
    <col min="6816" max="6817" width="20.5703125" style="29" customWidth="1"/>
    <col min="6818" max="6818" width="18" style="29" customWidth="1"/>
    <col min="6819" max="6820" width="12.85546875" style="29" customWidth="1"/>
    <col min="6821" max="7066" width="9.140625" style="29"/>
    <col min="7067" max="7067" width="9.5703125" style="29" customWidth="1"/>
    <col min="7068" max="7068" width="45" style="29" customWidth="1"/>
    <col min="7069" max="7070" width="38.7109375" style="29" customWidth="1"/>
    <col min="7071" max="7071" width="3.42578125" style="29" customWidth="1"/>
    <col min="7072" max="7073" width="20.5703125" style="29" customWidth="1"/>
    <col min="7074" max="7074" width="18" style="29" customWidth="1"/>
    <col min="7075" max="7076" width="12.85546875" style="29" customWidth="1"/>
    <col min="7077" max="7322" width="9.140625" style="29"/>
    <col min="7323" max="7323" width="9.5703125" style="29" customWidth="1"/>
    <col min="7324" max="7324" width="45" style="29" customWidth="1"/>
    <col min="7325" max="7326" width="38.7109375" style="29" customWidth="1"/>
    <col min="7327" max="7327" width="3.42578125" style="29" customWidth="1"/>
    <col min="7328" max="7329" width="20.5703125" style="29" customWidth="1"/>
    <col min="7330" max="7330" width="18" style="29" customWidth="1"/>
    <col min="7331" max="7332" width="12.85546875" style="29" customWidth="1"/>
    <col min="7333" max="7578" width="9.140625" style="29"/>
    <col min="7579" max="7579" width="9.5703125" style="29" customWidth="1"/>
    <col min="7580" max="7580" width="45" style="29" customWidth="1"/>
    <col min="7581" max="7582" width="38.7109375" style="29" customWidth="1"/>
    <col min="7583" max="7583" width="3.42578125" style="29" customWidth="1"/>
    <col min="7584" max="7585" width="20.5703125" style="29" customWidth="1"/>
    <col min="7586" max="7586" width="18" style="29" customWidth="1"/>
    <col min="7587" max="7588" width="12.85546875" style="29" customWidth="1"/>
    <col min="7589" max="7834" width="9.140625" style="29"/>
    <col min="7835" max="7835" width="9.5703125" style="29" customWidth="1"/>
    <col min="7836" max="7836" width="45" style="29" customWidth="1"/>
    <col min="7837" max="7838" width="38.7109375" style="29" customWidth="1"/>
    <col min="7839" max="7839" width="3.42578125" style="29" customWidth="1"/>
    <col min="7840" max="7841" width="20.5703125" style="29" customWidth="1"/>
    <col min="7842" max="7842" width="18" style="29" customWidth="1"/>
    <col min="7843" max="7844" width="12.85546875" style="29" customWidth="1"/>
    <col min="7845" max="8090" width="9.140625" style="29"/>
    <col min="8091" max="8091" width="9.5703125" style="29" customWidth="1"/>
    <col min="8092" max="8092" width="45" style="29" customWidth="1"/>
    <col min="8093" max="8094" width="38.7109375" style="29" customWidth="1"/>
    <col min="8095" max="8095" width="3.42578125" style="29" customWidth="1"/>
    <col min="8096" max="8097" width="20.5703125" style="29" customWidth="1"/>
    <col min="8098" max="8098" width="18" style="29" customWidth="1"/>
    <col min="8099" max="8100" width="12.85546875" style="29" customWidth="1"/>
    <col min="8101" max="8346" width="9.140625" style="29"/>
    <col min="8347" max="8347" width="9.5703125" style="29" customWidth="1"/>
    <col min="8348" max="8348" width="45" style="29" customWidth="1"/>
    <col min="8349" max="8350" width="38.7109375" style="29" customWidth="1"/>
    <col min="8351" max="8351" width="3.42578125" style="29" customWidth="1"/>
    <col min="8352" max="8353" width="20.5703125" style="29" customWidth="1"/>
    <col min="8354" max="8354" width="18" style="29" customWidth="1"/>
    <col min="8355" max="8356" width="12.85546875" style="29" customWidth="1"/>
    <col min="8357" max="8602" width="9.140625" style="29"/>
    <col min="8603" max="8603" width="9.5703125" style="29" customWidth="1"/>
    <col min="8604" max="8604" width="45" style="29" customWidth="1"/>
    <col min="8605" max="8606" width="38.7109375" style="29" customWidth="1"/>
    <col min="8607" max="8607" width="3.42578125" style="29" customWidth="1"/>
    <col min="8608" max="8609" width="20.5703125" style="29" customWidth="1"/>
    <col min="8610" max="8610" width="18" style="29" customWidth="1"/>
    <col min="8611" max="8612" width="12.85546875" style="29" customWidth="1"/>
    <col min="8613" max="8858" width="9.140625" style="29"/>
    <col min="8859" max="8859" width="9.5703125" style="29" customWidth="1"/>
    <col min="8860" max="8860" width="45" style="29" customWidth="1"/>
    <col min="8861" max="8862" width="38.7109375" style="29" customWidth="1"/>
    <col min="8863" max="8863" width="3.42578125" style="29" customWidth="1"/>
    <col min="8864" max="8865" width="20.5703125" style="29" customWidth="1"/>
    <col min="8866" max="8866" width="18" style="29" customWidth="1"/>
    <col min="8867" max="8868" width="12.85546875" style="29" customWidth="1"/>
    <col min="8869" max="9114" width="9.140625" style="29"/>
    <col min="9115" max="9115" width="9.5703125" style="29" customWidth="1"/>
    <col min="9116" max="9116" width="45" style="29" customWidth="1"/>
    <col min="9117" max="9118" width="38.7109375" style="29" customWidth="1"/>
    <col min="9119" max="9119" width="3.42578125" style="29" customWidth="1"/>
    <col min="9120" max="9121" width="20.5703125" style="29" customWidth="1"/>
    <col min="9122" max="9122" width="18" style="29" customWidth="1"/>
    <col min="9123" max="9124" width="12.85546875" style="29" customWidth="1"/>
    <col min="9125" max="9370" width="9.140625" style="29"/>
    <col min="9371" max="9371" width="9.5703125" style="29" customWidth="1"/>
    <col min="9372" max="9372" width="45" style="29" customWidth="1"/>
    <col min="9373" max="9374" width="38.7109375" style="29" customWidth="1"/>
    <col min="9375" max="9375" width="3.42578125" style="29" customWidth="1"/>
    <col min="9376" max="9377" width="20.5703125" style="29" customWidth="1"/>
    <col min="9378" max="9378" width="18" style="29" customWidth="1"/>
    <col min="9379" max="9380" width="12.85546875" style="29" customWidth="1"/>
    <col min="9381" max="9626" width="9.140625" style="29"/>
    <col min="9627" max="9627" width="9.5703125" style="29" customWidth="1"/>
    <col min="9628" max="9628" width="45" style="29" customWidth="1"/>
    <col min="9629" max="9630" width="38.7109375" style="29" customWidth="1"/>
    <col min="9631" max="9631" width="3.42578125" style="29" customWidth="1"/>
    <col min="9632" max="9633" width="20.5703125" style="29" customWidth="1"/>
    <col min="9634" max="9634" width="18" style="29" customWidth="1"/>
    <col min="9635" max="9636" width="12.85546875" style="29" customWidth="1"/>
    <col min="9637" max="9882" width="9.140625" style="29"/>
    <col min="9883" max="9883" width="9.5703125" style="29" customWidth="1"/>
    <col min="9884" max="9884" width="45" style="29" customWidth="1"/>
    <col min="9885" max="9886" width="38.7109375" style="29" customWidth="1"/>
    <col min="9887" max="9887" width="3.42578125" style="29" customWidth="1"/>
    <col min="9888" max="9889" width="20.5703125" style="29" customWidth="1"/>
    <col min="9890" max="9890" width="18" style="29" customWidth="1"/>
    <col min="9891" max="9892" width="12.85546875" style="29" customWidth="1"/>
    <col min="9893" max="10138" width="9.140625" style="29"/>
    <col min="10139" max="10139" width="9.5703125" style="29" customWidth="1"/>
    <col min="10140" max="10140" width="45" style="29" customWidth="1"/>
    <col min="10141" max="10142" width="38.7109375" style="29" customWidth="1"/>
    <col min="10143" max="10143" width="3.42578125" style="29" customWidth="1"/>
    <col min="10144" max="10145" width="20.5703125" style="29" customWidth="1"/>
    <col min="10146" max="10146" width="18" style="29" customWidth="1"/>
    <col min="10147" max="10148" width="12.85546875" style="29" customWidth="1"/>
    <col min="10149" max="10394" width="9.140625" style="29"/>
    <col min="10395" max="10395" width="9.5703125" style="29" customWidth="1"/>
    <col min="10396" max="10396" width="45" style="29" customWidth="1"/>
    <col min="10397" max="10398" width="38.7109375" style="29" customWidth="1"/>
    <col min="10399" max="10399" width="3.42578125" style="29" customWidth="1"/>
    <col min="10400" max="10401" width="20.5703125" style="29" customWidth="1"/>
    <col min="10402" max="10402" width="18" style="29" customWidth="1"/>
    <col min="10403" max="10404" width="12.85546875" style="29" customWidth="1"/>
    <col min="10405" max="10650" width="9.140625" style="29"/>
    <col min="10651" max="10651" width="9.5703125" style="29" customWidth="1"/>
    <col min="10652" max="10652" width="45" style="29" customWidth="1"/>
    <col min="10653" max="10654" width="38.7109375" style="29" customWidth="1"/>
    <col min="10655" max="10655" width="3.42578125" style="29" customWidth="1"/>
    <col min="10656" max="10657" width="20.5703125" style="29" customWidth="1"/>
    <col min="10658" max="10658" width="18" style="29" customWidth="1"/>
    <col min="10659" max="10660" width="12.85546875" style="29" customWidth="1"/>
    <col min="10661" max="10906" width="9.140625" style="29"/>
    <col min="10907" max="10907" width="9.5703125" style="29" customWidth="1"/>
    <col min="10908" max="10908" width="45" style="29" customWidth="1"/>
    <col min="10909" max="10910" width="38.7109375" style="29" customWidth="1"/>
    <col min="10911" max="10911" width="3.42578125" style="29" customWidth="1"/>
    <col min="10912" max="10913" width="20.5703125" style="29" customWidth="1"/>
    <col min="10914" max="10914" width="18" style="29" customWidth="1"/>
    <col min="10915" max="10916" width="12.85546875" style="29" customWidth="1"/>
    <col min="10917" max="11162" width="9.140625" style="29"/>
    <col min="11163" max="11163" width="9.5703125" style="29" customWidth="1"/>
    <col min="11164" max="11164" width="45" style="29" customWidth="1"/>
    <col min="11165" max="11166" width="38.7109375" style="29" customWidth="1"/>
    <col min="11167" max="11167" width="3.42578125" style="29" customWidth="1"/>
    <col min="11168" max="11169" width="20.5703125" style="29" customWidth="1"/>
    <col min="11170" max="11170" width="18" style="29" customWidth="1"/>
    <col min="11171" max="11172" width="12.85546875" style="29" customWidth="1"/>
    <col min="11173" max="11418" width="9.140625" style="29"/>
    <col min="11419" max="11419" width="9.5703125" style="29" customWidth="1"/>
    <col min="11420" max="11420" width="45" style="29" customWidth="1"/>
    <col min="11421" max="11422" width="38.7109375" style="29" customWidth="1"/>
    <col min="11423" max="11423" width="3.42578125" style="29" customWidth="1"/>
    <col min="11424" max="11425" width="20.5703125" style="29" customWidth="1"/>
    <col min="11426" max="11426" width="18" style="29" customWidth="1"/>
    <col min="11427" max="11428" width="12.85546875" style="29" customWidth="1"/>
    <col min="11429" max="11674" width="9.140625" style="29"/>
    <col min="11675" max="11675" width="9.5703125" style="29" customWidth="1"/>
    <col min="11676" max="11676" width="45" style="29" customWidth="1"/>
    <col min="11677" max="11678" width="38.7109375" style="29" customWidth="1"/>
    <col min="11679" max="11679" width="3.42578125" style="29" customWidth="1"/>
    <col min="11680" max="11681" width="20.5703125" style="29" customWidth="1"/>
    <col min="11682" max="11682" width="18" style="29" customWidth="1"/>
    <col min="11683" max="11684" width="12.85546875" style="29" customWidth="1"/>
    <col min="11685" max="11930" width="9.140625" style="29"/>
    <col min="11931" max="11931" width="9.5703125" style="29" customWidth="1"/>
    <col min="11932" max="11932" width="45" style="29" customWidth="1"/>
    <col min="11933" max="11934" width="38.7109375" style="29" customWidth="1"/>
    <col min="11935" max="11935" width="3.42578125" style="29" customWidth="1"/>
    <col min="11936" max="11937" width="20.5703125" style="29" customWidth="1"/>
    <col min="11938" max="11938" width="18" style="29" customWidth="1"/>
    <col min="11939" max="11940" width="12.85546875" style="29" customWidth="1"/>
    <col min="11941" max="12186" width="9.140625" style="29"/>
    <col min="12187" max="12187" width="9.5703125" style="29" customWidth="1"/>
    <col min="12188" max="12188" width="45" style="29" customWidth="1"/>
    <col min="12189" max="12190" width="38.7109375" style="29" customWidth="1"/>
    <col min="12191" max="12191" width="3.42578125" style="29" customWidth="1"/>
    <col min="12192" max="12193" width="20.5703125" style="29" customWidth="1"/>
    <col min="12194" max="12194" width="18" style="29" customWidth="1"/>
    <col min="12195" max="12196" width="12.85546875" style="29" customWidth="1"/>
    <col min="12197" max="12442" width="9.140625" style="29"/>
    <col min="12443" max="12443" width="9.5703125" style="29" customWidth="1"/>
    <col min="12444" max="12444" width="45" style="29" customWidth="1"/>
    <col min="12445" max="12446" width="38.7109375" style="29" customWidth="1"/>
    <col min="12447" max="12447" width="3.42578125" style="29" customWidth="1"/>
    <col min="12448" max="12449" width="20.5703125" style="29" customWidth="1"/>
    <col min="12450" max="12450" width="18" style="29" customWidth="1"/>
    <col min="12451" max="12452" width="12.85546875" style="29" customWidth="1"/>
    <col min="12453" max="12698" width="9.140625" style="29"/>
    <col min="12699" max="12699" width="9.5703125" style="29" customWidth="1"/>
    <col min="12700" max="12700" width="45" style="29" customWidth="1"/>
    <col min="12701" max="12702" width="38.7109375" style="29" customWidth="1"/>
    <col min="12703" max="12703" width="3.42578125" style="29" customWidth="1"/>
    <col min="12704" max="12705" width="20.5703125" style="29" customWidth="1"/>
    <col min="12706" max="12706" width="18" style="29" customWidth="1"/>
    <col min="12707" max="12708" width="12.85546875" style="29" customWidth="1"/>
    <col min="12709" max="12954" width="9.140625" style="29"/>
    <col min="12955" max="12955" width="9.5703125" style="29" customWidth="1"/>
    <col min="12956" max="12956" width="45" style="29" customWidth="1"/>
    <col min="12957" max="12958" width="38.7109375" style="29" customWidth="1"/>
    <col min="12959" max="12959" width="3.42578125" style="29" customWidth="1"/>
    <col min="12960" max="12961" width="20.5703125" style="29" customWidth="1"/>
    <col min="12962" max="12962" width="18" style="29" customWidth="1"/>
    <col min="12963" max="12964" width="12.85546875" style="29" customWidth="1"/>
    <col min="12965" max="13210" width="9.140625" style="29"/>
    <col min="13211" max="13211" width="9.5703125" style="29" customWidth="1"/>
    <col min="13212" max="13212" width="45" style="29" customWidth="1"/>
    <col min="13213" max="13214" width="38.7109375" style="29" customWidth="1"/>
    <col min="13215" max="13215" width="3.42578125" style="29" customWidth="1"/>
    <col min="13216" max="13217" width="20.5703125" style="29" customWidth="1"/>
    <col min="13218" max="13218" width="18" style="29" customWidth="1"/>
    <col min="13219" max="13220" width="12.85546875" style="29" customWidth="1"/>
    <col min="13221" max="13466" width="9.140625" style="29"/>
    <col min="13467" max="13467" width="9.5703125" style="29" customWidth="1"/>
    <col min="13468" max="13468" width="45" style="29" customWidth="1"/>
    <col min="13469" max="13470" width="38.7109375" style="29" customWidth="1"/>
    <col min="13471" max="13471" width="3.42578125" style="29" customWidth="1"/>
    <col min="13472" max="13473" width="20.5703125" style="29" customWidth="1"/>
    <col min="13474" max="13474" width="18" style="29" customWidth="1"/>
    <col min="13475" max="13476" width="12.85546875" style="29" customWidth="1"/>
    <col min="13477" max="13722" width="9.140625" style="29"/>
    <col min="13723" max="13723" width="9.5703125" style="29" customWidth="1"/>
    <col min="13724" max="13724" width="45" style="29" customWidth="1"/>
    <col min="13725" max="13726" width="38.7109375" style="29" customWidth="1"/>
    <col min="13727" max="13727" width="3.42578125" style="29" customWidth="1"/>
    <col min="13728" max="13729" width="20.5703125" style="29" customWidth="1"/>
    <col min="13730" max="13730" width="18" style="29" customWidth="1"/>
    <col min="13731" max="13732" width="12.85546875" style="29" customWidth="1"/>
    <col min="13733" max="13978" width="9.140625" style="29"/>
    <col min="13979" max="13979" width="9.5703125" style="29" customWidth="1"/>
    <col min="13980" max="13980" width="45" style="29" customWidth="1"/>
    <col min="13981" max="13982" width="38.7109375" style="29" customWidth="1"/>
    <col min="13983" max="13983" width="3.42578125" style="29" customWidth="1"/>
    <col min="13984" max="13985" width="20.5703125" style="29" customWidth="1"/>
    <col min="13986" max="13986" width="18" style="29" customWidth="1"/>
    <col min="13987" max="13988" width="12.85546875" style="29" customWidth="1"/>
    <col min="13989" max="14234" width="9.140625" style="29"/>
    <col min="14235" max="14235" width="9.5703125" style="29" customWidth="1"/>
    <col min="14236" max="14236" width="45" style="29" customWidth="1"/>
    <col min="14237" max="14238" width="38.7109375" style="29" customWidth="1"/>
    <col min="14239" max="14239" width="3.42578125" style="29" customWidth="1"/>
    <col min="14240" max="14241" width="20.5703125" style="29" customWidth="1"/>
    <col min="14242" max="14242" width="18" style="29" customWidth="1"/>
    <col min="14243" max="14244" width="12.85546875" style="29" customWidth="1"/>
    <col min="14245" max="14490" width="9.140625" style="29"/>
    <col min="14491" max="14491" width="9.5703125" style="29" customWidth="1"/>
    <col min="14492" max="14492" width="45" style="29" customWidth="1"/>
    <col min="14493" max="14494" width="38.7109375" style="29" customWidth="1"/>
    <col min="14495" max="14495" width="3.42578125" style="29" customWidth="1"/>
    <col min="14496" max="14497" width="20.5703125" style="29" customWidth="1"/>
    <col min="14498" max="14498" width="18" style="29" customWidth="1"/>
    <col min="14499" max="14500" width="12.85546875" style="29" customWidth="1"/>
    <col min="14501" max="14746" width="9.140625" style="29"/>
    <col min="14747" max="14747" width="9.5703125" style="29" customWidth="1"/>
    <col min="14748" max="14748" width="45" style="29" customWidth="1"/>
    <col min="14749" max="14750" width="38.7109375" style="29" customWidth="1"/>
    <col min="14751" max="14751" width="3.42578125" style="29" customWidth="1"/>
    <col min="14752" max="14753" width="20.5703125" style="29" customWidth="1"/>
    <col min="14754" max="14754" width="18" style="29" customWidth="1"/>
    <col min="14755" max="14756" width="12.85546875" style="29" customWidth="1"/>
    <col min="14757" max="15002" width="9.140625" style="29"/>
    <col min="15003" max="15003" width="9.5703125" style="29" customWidth="1"/>
    <col min="15004" max="15004" width="45" style="29" customWidth="1"/>
    <col min="15005" max="15006" width="38.7109375" style="29" customWidth="1"/>
    <col min="15007" max="15007" width="3.42578125" style="29" customWidth="1"/>
    <col min="15008" max="15009" width="20.5703125" style="29" customWidth="1"/>
    <col min="15010" max="15010" width="18" style="29" customWidth="1"/>
    <col min="15011" max="15012" width="12.85546875" style="29" customWidth="1"/>
    <col min="15013" max="15258" width="9.140625" style="29"/>
    <col min="15259" max="15259" width="9.5703125" style="29" customWidth="1"/>
    <col min="15260" max="15260" width="45" style="29" customWidth="1"/>
    <col min="15261" max="15262" width="38.7109375" style="29" customWidth="1"/>
    <col min="15263" max="15263" width="3.42578125" style="29" customWidth="1"/>
    <col min="15264" max="15265" width="20.5703125" style="29" customWidth="1"/>
    <col min="15266" max="15266" width="18" style="29" customWidth="1"/>
    <col min="15267" max="15268" width="12.85546875" style="29" customWidth="1"/>
    <col min="15269" max="15514" width="9.140625" style="29"/>
    <col min="15515" max="15515" width="9.5703125" style="29" customWidth="1"/>
    <col min="15516" max="15516" width="45" style="29" customWidth="1"/>
    <col min="15517" max="15518" width="38.7109375" style="29" customWidth="1"/>
    <col min="15519" max="15519" width="3.42578125" style="29" customWidth="1"/>
    <col min="15520" max="15521" width="20.5703125" style="29" customWidth="1"/>
    <col min="15522" max="15522" width="18" style="29" customWidth="1"/>
    <col min="15523" max="15524" width="12.85546875" style="29" customWidth="1"/>
    <col min="15525" max="15770" width="9.140625" style="29"/>
    <col min="15771" max="15771" width="9.5703125" style="29" customWidth="1"/>
    <col min="15772" max="15772" width="45" style="29" customWidth="1"/>
    <col min="15773" max="15774" width="38.7109375" style="29" customWidth="1"/>
    <col min="15775" max="15775" width="3.42578125" style="29" customWidth="1"/>
    <col min="15776" max="15777" width="20.5703125" style="29" customWidth="1"/>
    <col min="15778" max="15778" width="18" style="29" customWidth="1"/>
    <col min="15779" max="15780" width="12.85546875" style="29" customWidth="1"/>
    <col min="15781" max="16026" width="9.140625" style="29"/>
    <col min="16027" max="16027" width="9.5703125" style="29" customWidth="1"/>
    <col min="16028" max="16028" width="45" style="29" customWidth="1"/>
    <col min="16029" max="16030" width="38.7109375" style="29" customWidth="1"/>
    <col min="16031" max="16031" width="3.42578125" style="29" customWidth="1"/>
    <col min="16032" max="16033" width="20.5703125" style="29" customWidth="1"/>
    <col min="16034" max="16034" width="18" style="29" customWidth="1"/>
    <col min="16035" max="16036" width="12.85546875" style="29" customWidth="1"/>
    <col min="16037" max="16283" width="9.140625" style="29"/>
    <col min="16284" max="16284" width="9" style="29" customWidth="1"/>
    <col min="16285" max="16287" width="9.140625" style="29"/>
    <col min="16288" max="16289" width="9" style="29" customWidth="1"/>
    <col min="16290" max="16384" width="9.140625" style="29"/>
  </cols>
  <sheetData>
    <row r="1" spans="1:7" ht="22.5" customHeight="1" x14ac:dyDescent="0.25">
      <c r="A1" s="150" t="s">
        <v>23</v>
      </c>
      <c r="B1" s="150"/>
      <c r="C1" s="150"/>
      <c r="D1" s="150"/>
      <c r="E1" s="150"/>
      <c r="F1" s="150"/>
      <c r="G1"/>
    </row>
    <row r="2" spans="1:7" ht="22.5" customHeight="1" x14ac:dyDescent="0.25">
      <c r="A2" s="150" t="s">
        <v>24</v>
      </c>
      <c r="B2" s="150"/>
      <c r="C2" s="150"/>
      <c r="D2" s="150"/>
      <c r="E2" s="150"/>
      <c r="F2" s="150"/>
      <c r="G2"/>
    </row>
    <row r="3" spans="1:7" ht="22.5" customHeight="1" x14ac:dyDescent="0.25">
      <c r="A3" s="151" t="s">
        <v>25</v>
      </c>
      <c r="B3" s="151"/>
      <c r="C3" s="151"/>
      <c r="D3" s="151"/>
      <c r="E3" s="151"/>
      <c r="F3" s="151"/>
    </row>
    <row r="4" spans="1:7" ht="45.75" customHeight="1" x14ac:dyDescent="0.25">
      <c r="A4" s="31" t="s">
        <v>26</v>
      </c>
      <c r="B4" s="31" t="s">
        <v>3</v>
      </c>
      <c r="C4" s="32" t="s">
        <v>2</v>
      </c>
      <c r="D4" s="32" t="s">
        <v>27</v>
      </c>
      <c r="E4" s="33" t="s">
        <v>28</v>
      </c>
      <c r="F4" s="34" t="s">
        <v>29</v>
      </c>
    </row>
    <row r="5" spans="1:7" ht="24" customHeight="1" x14ac:dyDescent="0.35">
      <c r="A5" s="35">
        <v>1</v>
      </c>
      <c r="B5" s="36">
        <v>7141011</v>
      </c>
      <c r="C5" s="37" t="s">
        <v>30</v>
      </c>
      <c r="D5" s="38">
        <v>289307000</v>
      </c>
      <c r="E5" s="38">
        <v>1742702824.4200001</v>
      </c>
      <c r="F5" s="38">
        <v>0</v>
      </c>
      <c r="G5" s="39"/>
    </row>
    <row r="6" spans="1:7" ht="24" customHeight="1" x14ac:dyDescent="0.35">
      <c r="A6" s="35">
        <v>2</v>
      </c>
      <c r="B6" s="35">
        <v>27160000</v>
      </c>
      <c r="C6" s="40" t="s">
        <v>18</v>
      </c>
      <c r="D6" s="38">
        <v>2</v>
      </c>
      <c r="E6" s="38">
        <v>422669663.94999999</v>
      </c>
      <c r="F6" s="38">
        <v>29586876.48</v>
      </c>
      <c r="G6" s="39"/>
    </row>
    <row r="7" spans="1:7" ht="24" customHeight="1" x14ac:dyDescent="0.35">
      <c r="A7" s="35">
        <v>3</v>
      </c>
      <c r="B7" s="36">
        <v>9011130</v>
      </c>
      <c r="C7" s="41" t="s">
        <v>31</v>
      </c>
      <c r="D7" s="38">
        <v>983000</v>
      </c>
      <c r="E7" s="38">
        <v>88591765.180000007</v>
      </c>
      <c r="F7" s="38">
        <v>0</v>
      </c>
      <c r="G7" s="39"/>
    </row>
    <row r="8" spans="1:7" ht="24" customHeight="1" x14ac:dyDescent="0.35">
      <c r="A8" s="35">
        <v>4</v>
      </c>
      <c r="B8" s="36">
        <v>9011120</v>
      </c>
      <c r="C8" s="41" t="s">
        <v>32</v>
      </c>
      <c r="D8" s="38">
        <v>446000</v>
      </c>
      <c r="E8" s="38">
        <v>62044135.159999996</v>
      </c>
      <c r="F8" s="38">
        <v>0</v>
      </c>
      <c r="G8" s="39"/>
    </row>
    <row r="9" spans="1:7" ht="24" customHeight="1" x14ac:dyDescent="0.35">
      <c r="A9" s="35">
        <v>5</v>
      </c>
      <c r="B9" s="42">
        <v>7141099</v>
      </c>
      <c r="C9" s="43" t="s">
        <v>33</v>
      </c>
      <c r="D9" s="38">
        <v>29664000</v>
      </c>
      <c r="E9" s="38">
        <v>59544106.810000002</v>
      </c>
      <c r="F9" s="38">
        <v>0</v>
      </c>
      <c r="G9" s="39"/>
    </row>
    <row r="10" spans="1:7" ht="24" customHeight="1" x14ac:dyDescent="0.35">
      <c r="A10" s="35">
        <v>6</v>
      </c>
      <c r="B10" s="36">
        <v>8039090</v>
      </c>
      <c r="C10" s="44" t="s">
        <v>34</v>
      </c>
      <c r="D10" s="38">
        <v>2293808</v>
      </c>
      <c r="E10" s="38">
        <v>21855868.23</v>
      </c>
      <c r="F10" s="38">
        <v>0</v>
      </c>
      <c r="G10" s="39"/>
    </row>
    <row r="11" spans="1:7" ht="24" customHeight="1" x14ac:dyDescent="0.35">
      <c r="A11" s="35">
        <v>7</v>
      </c>
      <c r="B11" s="45">
        <v>8134020</v>
      </c>
      <c r="C11" s="44" t="s">
        <v>35</v>
      </c>
      <c r="D11" s="38">
        <v>565020</v>
      </c>
      <c r="E11" s="38">
        <v>19280656.350000001</v>
      </c>
      <c r="F11" s="38">
        <v>0</v>
      </c>
      <c r="G11" s="39"/>
    </row>
    <row r="12" spans="1:7" ht="24" customHeight="1" x14ac:dyDescent="0.35">
      <c r="A12" s="35">
        <v>8</v>
      </c>
      <c r="B12" s="46" t="s">
        <v>36</v>
      </c>
      <c r="C12" s="47" t="s">
        <v>37</v>
      </c>
      <c r="D12" s="38">
        <v>538140</v>
      </c>
      <c r="E12" s="38">
        <v>14033529.59</v>
      </c>
      <c r="F12" s="38">
        <v>0</v>
      </c>
      <c r="G12" s="39"/>
    </row>
    <row r="13" spans="1:7" ht="24" customHeight="1" x14ac:dyDescent="0.35">
      <c r="A13" s="35">
        <v>9</v>
      </c>
      <c r="B13" s="46">
        <v>85443014</v>
      </c>
      <c r="C13" s="47" t="s">
        <v>38</v>
      </c>
      <c r="D13" s="38">
        <v>4457.6000000000004</v>
      </c>
      <c r="E13" s="38">
        <v>13597642.49</v>
      </c>
      <c r="F13" s="38">
        <v>243939.96</v>
      </c>
      <c r="G13" s="39"/>
    </row>
    <row r="14" spans="1:7" ht="24" customHeight="1" x14ac:dyDescent="0.35">
      <c r="A14" s="35">
        <v>10</v>
      </c>
      <c r="B14" s="46">
        <v>21011291</v>
      </c>
      <c r="C14" s="48" t="s">
        <v>39</v>
      </c>
      <c r="D14" s="38">
        <v>82944</v>
      </c>
      <c r="E14" s="38">
        <v>8735357.7699999996</v>
      </c>
      <c r="F14" s="38">
        <v>628506.22</v>
      </c>
      <c r="G14" s="39"/>
    </row>
    <row r="15" spans="1:7" ht="24" customHeight="1" x14ac:dyDescent="0.25">
      <c r="A15" s="152" t="s">
        <v>40</v>
      </c>
      <c r="B15" s="152"/>
      <c r="C15" s="152"/>
      <c r="D15" s="49">
        <f>SUM(D5:D14)</f>
        <v>323884371.60000002</v>
      </c>
      <c r="E15" s="50">
        <f>SUM(E5:E14)</f>
        <v>2453055549.9499993</v>
      </c>
      <c r="F15" s="50">
        <f>SUM(F5:F14)</f>
        <v>30459322.66</v>
      </c>
    </row>
    <row r="16" spans="1:7" ht="24" customHeight="1" thickBot="1" x14ac:dyDescent="0.3">
      <c r="A16" s="153" t="s">
        <v>13</v>
      </c>
      <c r="B16" s="153"/>
      <c r="C16" s="153"/>
      <c r="D16" s="51">
        <f>D17-D15</f>
        <v>1002782.7699999809</v>
      </c>
      <c r="E16" s="52">
        <f>E17-E15</f>
        <v>21486074.910000801</v>
      </c>
      <c r="F16" s="52">
        <f>F17-F15</f>
        <v>962728.39999999851</v>
      </c>
    </row>
    <row r="17" spans="1:16036" ht="24" thickBot="1" x14ac:dyDescent="0.3">
      <c r="A17" s="148" t="s">
        <v>41</v>
      </c>
      <c r="B17" s="149"/>
      <c r="C17" s="149"/>
      <c r="D17" s="53">
        <v>324887154.37</v>
      </c>
      <c r="E17" s="54">
        <v>2474541624.8600001</v>
      </c>
      <c r="F17" s="54">
        <v>31422051.059999999</v>
      </c>
      <c r="G17" s="55"/>
    </row>
    <row r="18" spans="1:16036" ht="24" thickTop="1" x14ac:dyDescent="0.25">
      <c r="A18" s="56" t="s">
        <v>42</v>
      </c>
      <c r="B18" s="57"/>
      <c r="C18" s="57"/>
      <c r="F18" s="58"/>
      <c r="G18" s="58"/>
    </row>
    <row r="19" spans="1:16036" x14ac:dyDescent="0.25">
      <c r="A19" s="59"/>
      <c r="B19" s="57"/>
      <c r="C19" s="57"/>
      <c r="F19" s="58"/>
      <c r="G19" s="58"/>
    </row>
    <row r="20" spans="1:16036" s="30" customFormat="1" x14ac:dyDescent="0.25">
      <c r="A20" s="60"/>
      <c r="B20" s="60"/>
      <c r="C20" s="60"/>
      <c r="D20" s="29"/>
      <c r="E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</row>
    <row r="21" spans="1:16036" s="30" customFormat="1" x14ac:dyDescent="0.25">
      <c r="A21" s="60"/>
      <c r="B21" s="60"/>
      <c r="C21" s="60"/>
      <c r="D21" s="29"/>
      <c r="E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</row>
    <row r="22" spans="1:16036" s="30" customFormat="1" x14ac:dyDescent="0.25">
      <c r="A22" s="60"/>
      <c r="B22" s="60"/>
      <c r="C22" s="60"/>
      <c r="D22" s="29"/>
      <c r="E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  <c r="WQY22" s="29"/>
      <c r="WQZ22" s="29"/>
      <c r="WRA22" s="29"/>
      <c r="WRB22" s="29"/>
      <c r="WRC22" s="29"/>
      <c r="WRD22" s="29"/>
      <c r="WRE22" s="29"/>
      <c r="WRF22" s="29"/>
      <c r="WRG22" s="29"/>
      <c r="WRH22" s="29"/>
      <c r="WRI22" s="29"/>
      <c r="WRJ22" s="29"/>
      <c r="WRK22" s="29"/>
      <c r="WRL22" s="29"/>
      <c r="WRM22" s="29"/>
      <c r="WRN22" s="29"/>
      <c r="WRO22" s="29"/>
      <c r="WRP22" s="29"/>
      <c r="WRQ22" s="29"/>
      <c r="WRR22" s="29"/>
      <c r="WRS22" s="29"/>
      <c r="WRT22" s="29"/>
    </row>
    <row r="23" spans="1:16036" s="30" customFormat="1" x14ac:dyDescent="0.25">
      <c r="A23" s="60"/>
      <c r="B23" s="60"/>
      <c r="C23" s="60"/>
      <c r="D23" s="29"/>
      <c r="E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  <c r="AMM23" s="29"/>
      <c r="AMN23" s="29"/>
      <c r="AMO23" s="29"/>
      <c r="AMP23" s="29"/>
      <c r="AMQ23" s="29"/>
      <c r="AMR23" s="29"/>
      <c r="AMS23" s="29"/>
      <c r="AMT23" s="29"/>
      <c r="AMU23" s="29"/>
      <c r="AMV23" s="29"/>
      <c r="AMW23" s="29"/>
      <c r="AMX23" s="29"/>
      <c r="AMY23" s="29"/>
      <c r="AMZ23" s="29"/>
      <c r="ANA23" s="29"/>
      <c r="ANB23" s="29"/>
      <c r="ANC23" s="29"/>
      <c r="AND23" s="29"/>
      <c r="ANE23" s="29"/>
      <c r="ANF23" s="29"/>
      <c r="ANG23" s="29"/>
      <c r="ANH23" s="29"/>
      <c r="ANI23" s="29"/>
      <c r="ANJ23" s="29"/>
      <c r="ANK23" s="29"/>
      <c r="ANL23" s="29"/>
      <c r="ANM23" s="29"/>
      <c r="ANN23" s="29"/>
      <c r="ANO23" s="29"/>
      <c r="ANP23" s="29"/>
      <c r="ANQ23" s="29"/>
      <c r="ANR23" s="29"/>
      <c r="ANS23" s="29"/>
      <c r="ANT23" s="29"/>
      <c r="ANU23" s="29"/>
      <c r="ANV23" s="29"/>
      <c r="ANW23" s="29"/>
      <c r="ANX23" s="29"/>
      <c r="ANY23" s="29"/>
      <c r="ANZ23" s="29"/>
      <c r="AOA23" s="29"/>
      <c r="AOB23" s="29"/>
      <c r="AOC23" s="29"/>
      <c r="AOD23" s="29"/>
      <c r="AOE23" s="29"/>
      <c r="AOF23" s="29"/>
      <c r="AOG23" s="29"/>
      <c r="AOH23" s="29"/>
      <c r="AOI23" s="29"/>
      <c r="AOJ23" s="29"/>
      <c r="AOK23" s="29"/>
      <c r="AOL23" s="29"/>
      <c r="AOM23" s="29"/>
      <c r="AON23" s="29"/>
      <c r="AOO23" s="29"/>
      <c r="AOP23" s="29"/>
      <c r="AOQ23" s="29"/>
      <c r="AOR23" s="29"/>
      <c r="AOS23" s="29"/>
      <c r="AOT23" s="29"/>
      <c r="AOU23" s="29"/>
      <c r="AOV23" s="29"/>
      <c r="AOW23" s="29"/>
      <c r="AOX23" s="29"/>
      <c r="AOY23" s="29"/>
      <c r="AOZ23" s="29"/>
      <c r="APA23" s="29"/>
      <c r="APB23" s="29"/>
      <c r="APC23" s="29"/>
      <c r="APD23" s="29"/>
      <c r="APE23" s="29"/>
      <c r="APF23" s="29"/>
      <c r="APG23" s="29"/>
      <c r="APH23" s="29"/>
      <c r="API23" s="29"/>
      <c r="APJ23" s="29"/>
      <c r="APK23" s="29"/>
      <c r="APL23" s="29"/>
      <c r="APM23" s="29"/>
      <c r="APN23" s="29"/>
      <c r="APO23" s="29"/>
      <c r="APP23" s="29"/>
      <c r="APQ23" s="29"/>
      <c r="APR23" s="29"/>
      <c r="APS23" s="29"/>
      <c r="APT23" s="29"/>
      <c r="APU23" s="29"/>
      <c r="APV23" s="29"/>
      <c r="APW23" s="29"/>
      <c r="APX23" s="29"/>
      <c r="APY23" s="29"/>
      <c r="APZ23" s="29"/>
      <c r="AQA23" s="29"/>
      <c r="AQB23" s="29"/>
      <c r="AQC23" s="29"/>
      <c r="AQD23" s="29"/>
      <c r="AQE23" s="29"/>
      <c r="AQF23" s="29"/>
      <c r="AQG23" s="29"/>
      <c r="AQH23" s="29"/>
      <c r="AQI23" s="29"/>
      <c r="AQJ23" s="29"/>
      <c r="AQK23" s="29"/>
      <c r="AQL23" s="29"/>
      <c r="AQM23" s="29"/>
      <c r="AQN23" s="29"/>
      <c r="AQO23" s="29"/>
      <c r="AQP23" s="29"/>
      <c r="AQQ23" s="29"/>
      <c r="AQR23" s="29"/>
      <c r="AQS23" s="29"/>
      <c r="AQT23" s="29"/>
      <c r="AQU23" s="29"/>
      <c r="AQV23" s="29"/>
      <c r="AQW23" s="29"/>
      <c r="AQX23" s="29"/>
      <c r="AQY23" s="29"/>
      <c r="AQZ23" s="29"/>
      <c r="ARA23" s="29"/>
      <c r="ARB23" s="29"/>
      <c r="ARC23" s="29"/>
      <c r="ARD23" s="29"/>
      <c r="ARE23" s="29"/>
      <c r="ARF23" s="29"/>
      <c r="ARG23" s="29"/>
      <c r="ARH23" s="29"/>
      <c r="ARI23" s="29"/>
      <c r="ARJ23" s="29"/>
      <c r="ARK23" s="29"/>
      <c r="ARL23" s="29"/>
      <c r="ARM23" s="29"/>
      <c r="ARN23" s="29"/>
      <c r="ARO23" s="29"/>
      <c r="ARP23" s="29"/>
      <c r="ARQ23" s="29"/>
      <c r="ARR23" s="29"/>
      <c r="ARS23" s="29"/>
      <c r="ART23" s="29"/>
      <c r="ARU23" s="29"/>
      <c r="ARV23" s="29"/>
      <c r="ARW23" s="29"/>
      <c r="ARX23" s="29"/>
      <c r="ARY23" s="29"/>
      <c r="ARZ23" s="29"/>
      <c r="ASA23" s="29"/>
      <c r="ASB23" s="29"/>
      <c r="ASC23" s="29"/>
      <c r="ASD23" s="29"/>
      <c r="ASE23" s="29"/>
      <c r="ASF23" s="29"/>
      <c r="ASG23" s="29"/>
      <c r="ASH23" s="29"/>
      <c r="ASI23" s="29"/>
      <c r="ASJ23" s="29"/>
      <c r="ASK23" s="29"/>
      <c r="ASL23" s="29"/>
      <c r="ASM23" s="29"/>
      <c r="ASN23" s="29"/>
      <c r="ASO23" s="29"/>
      <c r="ASP23" s="29"/>
      <c r="ASQ23" s="29"/>
      <c r="ASR23" s="29"/>
      <c r="ASS23" s="29"/>
      <c r="AST23" s="29"/>
      <c r="ASU23" s="29"/>
      <c r="ASV23" s="29"/>
      <c r="ASW23" s="29"/>
      <c r="ASX23" s="29"/>
      <c r="ASY23" s="29"/>
      <c r="ASZ23" s="29"/>
      <c r="ATA23" s="29"/>
      <c r="ATB23" s="29"/>
      <c r="ATC23" s="29"/>
      <c r="ATD23" s="29"/>
      <c r="ATE23" s="29"/>
      <c r="ATF23" s="29"/>
      <c r="ATG23" s="29"/>
      <c r="ATH23" s="29"/>
      <c r="ATI23" s="29"/>
      <c r="ATJ23" s="29"/>
      <c r="ATK23" s="29"/>
      <c r="ATL23" s="29"/>
      <c r="ATM23" s="29"/>
      <c r="ATN23" s="29"/>
      <c r="ATO23" s="29"/>
      <c r="ATP23" s="29"/>
      <c r="ATQ23" s="29"/>
      <c r="ATR23" s="29"/>
      <c r="ATS23" s="29"/>
      <c r="ATT23" s="29"/>
      <c r="ATU23" s="29"/>
      <c r="ATV23" s="29"/>
      <c r="ATW23" s="29"/>
      <c r="ATX23" s="29"/>
      <c r="ATY23" s="29"/>
      <c r="ATZ23" s="29"/>
      <c r="AUA23" s="29"/>
      <c r="AUB23" s="29"/>
      <c r="AUC23" s="29"/>
      <c r="AUD23" s="29"/>
      <c r="AUE23" s="29"/>
      <c r="AUF23" s="29"/>
      <c r="AUG23" s="29"/>
      <c r="AUH23" s="29"/>
      <c r="AUI23" s="29"/>
      <c r="AUJ23" s="29"/>
      <c r="AUK23" s="29"/>
      <c r="AUL23" s="29"/>
      <c r="AUM23" s="29"/>
      <c r="AUN23" s="29"/>
      <c r="AUO23" s="29"/>
      <c r="AUP23" s="29"/>
      <c r="AUQ23" s="29"/>
      <c r="AUR23" s="29"/>
      <c r="AUS23" s="29"/>
      <c r="AUT23" s="29"/>
      <c r="AUU23" s="29"/>
      <c r="AUV23" s="29"/>
      <c r="AUW23" s="29"/>
      <c r="AUX23" s="29"/>
      <c r="AUY23" s="29"/>
      <c r="AUZ23" s="29"/>
      <c r="AVA23" s="29"/>
      <c r="AVB23" s="29"/>
      <c r="AVC23" s="29"/>
      <c r="AVD23" s="29"/>
      <c r="AVE23" s="29"/>
      <c r="AVF23" s="29"/>
      <c r="AVG23" s="29"/>
      <c r="AVH23" s="29"/>
      <c r="AVI23" s="29"/>
      <c r="AVJ23" s="29"/>
      <c r="AVK23" s="29"/>
      <c r="AVL23" s="29"/>
      <c r="AVM23" s="29"/>
      <c r="AVN23" s="29"/>
      <c r="AVO23" s="29"/>
      <c r="AVP23" s="29"/>
      <c r="AVQ23" s="29"/>
      <c r="AVR23" s="29"/>
      <c r="AVS23" s="29"/>
      <c r="AVT23" s="29"/>
      <c r="AVU23" s="29"/>
      <c r="AVV23" s="29"/>
      <c r="AVW23" s="29"/>
      <c r="AVX23" s="29"/>
      <c r="AVY23" s="29"/>
      <c r="AVZ23" s="29"/>
      <c r="AWA23" s="29"/>
      <c r="AWB23" s="29"/>
      <c r="AWC23" s="29"/>
      <c r="AWD23" s="29"/>
      <c r="AWE23" s="29"/>
      <c r="AWF23" s="29"/>
      <c r="AWG23" s="29"/>
      <c r="AWH23" s="29"/>
      <c r="AWI23" s="29"/>
      <c r="AWJ23" s="29"/>
      <c r="AWK23" s="29"/>
      <c r="AWL23" s="29"/>
      <c r="AWM23" s="29"/>
      <c r="AWN23" s="29"/>
      <c r="AWO23" s="29"/>
      <c r="AWP23" s="29"/>
      <c r="AWQ23" s="29"/>
      <c r="AWR23" s="29"/>
      <c r="AWS23" s="29"/>
      <c r="AWT23" s="29"/>
      <c r="AWU23" s="29"/>
      <c r="AWV23" s="29"/>
      <c r="AWW23" s="29"/>
      <c r="AWX23" s="29"/>
      <c r="AWY23" s="29"/>
      <c r="AWZ23" s="29"/>
      <c r="AXA23" s="29"/>
      <c r="AXB23" s="29"/>
      <c r="AXC23" s="29"/>
      <c r="AXD23" s="29"/>
      <c r="AXE23" s="29"/>
      <c r="AXF23" s="29"/>
      <c r="AXG23" s="29"/>
      <c r="AXH23" s="29"/>
      <c r="AXI23" s="29"/>
      <c r="AXJ23" s="29"/>
      <c r="AXK23" s="29"/>
      <c r="AXL23" s="29"/>
      <c r="AXM23" s="29"/>
      <c r="AXN23" s="29"/>
      <c r="AXO23" s="29"/>
      <c r="AXP23" s="29"/>
      <c r="AXQ23" s="29"/>
      <c r="AXR23" s="29"/>
      <c r="AXS23" s="29"/>
      <c r="AXT23" s="29"/>
      <c r="AXU23" s="29"/>
      <c r="AXV23" s="29"/>
      <c r="AXW23" s="29"/>
      <c r="AXX23" s="29"/>
      <c r="AXY23" s="29"/>
      <c r="AXZ23" s="29"/>
      <c r="AYA23" s="29"/>
      <c r="AYB23" s="29"/>
      <c r="AYC23" s="29"/>
      <c r="AYD23" s="29"/>
      <c r="AYE23" s="29"/>
      <c r="AYF23" s="29"/>
      <c r="AYG23" s="29"/>
      <c r="AYH23" s="29"/>
      <c r="AYI23" s="29"/>
      <c r="AYJ23" s="29"/>
      <c r="AYK23" s="29"/>
      <c r="AYL23" s="29"/>
      <c r="AYM23" s="29"/>
      <c r="AYN23" s="29"/>
      <c r="AYO23" s="29"/>
      <c r="AYP23" s="29"/>
      <c r="AYQ23" s="29"/>
      <c r="AYR23" s="29"/>
      <c r="AYS23" s="29"/>
      <c r="AYT23" s="29"/>
      <c r="AYU23" s="29"/>
      <c r="AYV23" s="29"/>
      <c r="AYW23" s="29"/>
      <c r="AYX23" s="29"/>
      <c r="AYY23" s="29"/>
      <c r="AYZ23" s="29"/>
      <c r="AZA23" s="29"/>
      <c r="AZB23" s="29"/>
      <c r="AZC23" s="29"/>
      <c r="AZD23" s="29"/>
      <c r="AZE23" s="29"/>
      <c r="AZF23" s="29"/>
      <c r="AZG23" s="29"/>
      <c r="AZH23" s="29"/>
      <c r="AZI23" s="29"/>
      <c r="AZJ23" s="29"/>
      <c r="AZK23" s="29"/>
      <c r="AZL23" s="29"/>
      <c r="AZM23" s="29"/>
      <c r="AZN23" s="29"/>
      <c r="AZO23" s="29"/>
      <c r="AZP23" s="29"/>
      <c r="AZQ23" s="29"/>
      <c r="AZR23" s="29"/>
      <c r="AZS23" s="29"/>
      <c r="AZT23" s="29"/>
      <c r="AZU23" s="29"/>
      <c r="AZV23" s="29"/>
      <c r="AZW23" s="29"/>
      <c r="AZX23" s="29"/>
      <c r="AZY23" s="29"/>
      <c r="AZZ23" s="29"/>
      <c r="BAA23" s="29"/>
      <c r="BAB23" s="29"/>
      <c r="BAC23" s="29"/>
      <c r="BAD23" s="29"/>
      <c r="BAE23" s="29"/>
      <c r="BAF23" s="29"/>
      <c r="BAG23" s="29"/>
      <c r="BAH23" s="29"/>
      <c r="BAI23" s="29"/>
      <c r="BAJ23" s="29"/>
      <c r="BAK23" s="29"/>
      <c r="BAL23" s="29"/>
      <c r="BAM23" s="29"/>
      <c r="BAN23" s="29"/>
      <c r="BAO23" s="29"/>
      <c r="BAP23" s="29"/>
      <c r="BAQ23" s="29"/>
      <c r="BAR23" s="29"/>
      <c r="BAS23" s="29"/>
      <c r="BAT23" s="29"/>
      <c r="BAU23" s="29"/>
      <c r="BAV23" s="29"/>
      <c r="BAW23" s="29"/>
      <c r="BAX23" s="29"/>
      <c r="BAY23" s="29"/>
      <c r="BAZ23" s="29"/>
      <c r="BBA23" s="29"/>
      <c r="BBB23" s="29"/>
      <c r="BBC23" s="29"/>
      <c r="BBD23" s="29"/>
      <c r="BBE23" s="29"/>
      <c r="BBF23" s="29"/>
      <c r="BBG23" s="29"/>
      <c r="BBH23" s="29"/>
      <c r="BBI23" s="29"/>
      <c r="BBJ23" s="29"/>
      <c r="BBK23" s="29"/>
      <c r="BBL23" s="29"/>
      <c r="BBM23" s="29"/>
      <c r="BBN23" s="29"/>
      <c r="BBO23" s="29"/>
      <c r="BBP23" s="29"/>
      <c r="BBQ23" s="29"/>
      <c r="BBR23" s="29"/>
      <c r="BBS23" s="29"/>
      <c r="BBT23" s="29"/>
      <c r="BBU23" s="29"/>
      <c r="BBV23" s="29"/>
      <c r="BBW23" s="29"/>
      <c r="BBX23" s="29"/>
      <c r="BBY23" s="29"/>
      <c r="BBZ23" s="29"/>
      <c r="BCA23" s="29"/>
      <c r="BCB23" s="29"/>
      <c r="BCC23" s="29"/>
      <c r="BCD23" s="29"/>
      <c r="BCE23" s="29"/>
      <c r="BCF23" s="29"/>
      <c r="BCG23" s="29"/>
      <c r="BCH23" s="29"/>
      <c r="BCI23" s="29"/>
      <c r="BCJ23" s="29"/>
      <c r="BCK23" s="29"/>
      <c r="BCL23" s="29"/>
      <c r="BCM23" s="29"/>
      <c r="BCN23" s="29"/>
      <c r="BCO23" s="29"/>
      <c r="BCP23" s="29"/>
      <c r="BCQ23" s="29"/>
      <c r="BCR23" s="29"/>
      <c r="BCS23" s="29"/>
      <c r="BCT23" s="29"/>
      <c r="BCU23" s="29"/>
      <c r="BCV23" s="29"/>
      <c r="BCW23" s="29"/>
      <c r="BCX23" s="29"/>
      <c r="BCY23" s="29"/>
      <c r="BCZ23" s="29"/>
      <c r="BDA23" s="29"/>
      <c r="BDB23" s="29"/>
      <c r="BDC23" s="29"/>
      <c r="BDD23" s="29"/>
      <c r="BDE23" s="29"/>
      <c r="BDF23" s="29"/>
      <c r="BDG23" s="29"/>
      <c r="BDH23" s="29"/>
      <c r="BDI23" s="29"/>
      <c r="BDJ23" s="29"/>
      <c r="BDK23" s="29"/>
      <c r="BDL23" s="29"/>
      <c r="BDM23" s="29"/>
      <c r="BDN23" s="29"/>
      <c r="BDO23" s="29"/>
      <c r="BDP23" s="29"/>
      <c r="BDQ23" s="29"/>
      <c r="BDR23" s="29"/>
      <c r="BDS23" s="29"/>
      <c r="BDT23" s="29"/>
      <c r="BDU23" s="29"/>
      <c r="BDV23" s="29"/>
      <c r="BDW23" s="29"/>
      <c r="BDX23" s="29"/>
      <c r="BDY23" s="29"/>
      <c r="BDZ23" s="29"/>
      <c r="BEA23" s="29"/>
      <c r="BEB23" s="29"/>
      <c r="BEC23" s="29"/>
      <c r="BED23" s="29"/>
      <c r="BEE23" s="29"/>
      <c r="BEF23" s="29"/>
      <c r="BEG23" s="29"/>
      <c r="BEH23" s="29"/>
      <c r="BEI23" s="29"/>
      <c r="BEJ23" s="29"/>
      <c r="BEK23" s="29"/>
      <c r="BEL23" s="29"/>
      <c r="BEM23" s="29"/>
      <c r="BEN23" s="29"/>
      <c r="BEO23" s="29"/>
      <c r="BEP23" s="29"/>
      <c r="BEQ23" s="29"/>
      <c r="BER23" s="29"/>
      <c r="BES23" s="29"/>
      <c r="BET23" s="29"/>
      <c r="BEU23" s="29"/>
      <c r="BEV23" s="29"/>
      <c r="BEW23" s="29"/>
      <c r="BEX23" s="29"/>
      <c r="BEY23" s="29"/>
      <c r="BEZ23" s="29"/>
      <c r="BFA23" s="29"/>
      <c r="BFB23" s="29"/>
      <c r="BFC23" s="29"/>
      <c r="BFD23" s="29"/>
      <c r="BFE23" s="29"/>
      <c r="BFF23" s="29"/>
      <c r="BFG23" s="29"/>
      <c r="BFH23" s="29"/>
      <c r="BFI23" s="29"/>
      <c r="BFJ23" s="29"/>
      <c r="BFK23" s="29"/>
      <c r="BFL23" s="29"/>
      <c r="BFM23" s="29"/>
      <c r="BFN23" s="29"/>
      <c r="BFO23" s="29"/>
      <c r="BFP23" s="29"/>
      <c r="BFQ23" s="29"/>
      <c r="BFR23" s="29"/>
      <c r="BFS23" s="29"/>
      <c r="BFT23" s="29"/>
      <c r="BFU23" s="29"/>
      <c r="BFV23" s="29"/>
      <c r="BFW23" s="29"/>
      <c r="BFX23" s="29"/>
      <c r="BFY23" s="29"/>
      <c r="BFZ23" s="29"/>
      <c r="BGA23" s="29"/>
      <c r="BGB23" s="29"/>
      <c r="BGC23" s="29"/>
      <c r="BGD23" s="29"/>
      <c r="BGE23" s="29"/>
      <c r="BGF23" s="29"/>
      <c r="BGG23" s="29"/>
      <c r="BGH23" s="29"/>
      <c r="BGI23" s="29"/>
      <c r="BGJ23" s="29"/>
      <c r="BGK23" s="29"/>
      <c r="BGL23" s="29"/>
      <c r="BGM23" s="29"/>
      <c r="BGN23" s="29"/>
      <c r="BGO23" s="29"/>
      <c r="BGP23" s="29"/>
      <c r="BGQ23" s="29"/>
      <c r="BGR23" s="29"/>
      <c r="BGS23" s="29"/>
      <c r="BGT23" s="29"/>
      <c r="BGU23" s="29"/>
      <c r="BGV23" s="29"/>
      <c r="BGW23" s="29"/>
      <c r="BGX23" s="29"/>
      <c r="BGY23" s="29"/>
      <c r="BGZ23" s="29"/>
      <c r="BHA23" s="29"/>
      <c r="BHB23" s="29"/>
      <c r="BHC23" s="29"/>
      <c r="BHD23" s="29"/>
      <c r="BHE23" s="29"/>
      <c r="BHF23" s="29"/>
      <c r="BHG23" s="29"/>
      <c r="BHH23" s="29"/>
      <c r="BHI23" s="29"/>
      <c r="BHJ23" s="29"/>
      <c r="BHK23" s="29"/>
      <c r="BHL23" s="29"/>
      <c r="BHM23" s="29"/>
      <c r="BHN23" s="29"/>
      <c r="BHO23" s="29"/>
      <c r="BHP23" s="29"/>
      <c r="BHQ23" s="29"/>
      <c r="BHR23" s="29"/>
      <c r="BHS23" s="29"/>
      <c r="BHT23" s="29"/>
      <c r="BHU23" s="29"/>
      <c r="BHV23" s="29"/>
      <c r="BHW23" s="29"/>
      <c r="BHX23" s="29"/>
      <c r="BHY23" s="29"/>
      <c r="BHZ23" s="29"/>
      <c r="BIA23" s="29"/>
      <c r="BIB23" s="29"/>
      <c r="BIC23" s="29"/>
      <c r="BID23" s="29"/>
      <c r="BIE23" s="29"/>
      <c r="BIF23" s="29"/>
      <c r="BIG23" s="29"/>
      <c r="BIH23" s="29"/>
      <c r="BII23" s="29"/>
      <c r="BIJ23" s="29"/>
      <c r="BIK23" s="29"/>
      <c r="BIL23" s="29"/>
      <c r="BIM23" s="29"/>
      <c r="BIN23" s="29"/>
      <c r="BIO23" s="29"/>
      <c r="BIP23" s="29"/>
      <c r="BIQ23" s="29"/>
      <c r="BIR23" s="29"/>
      <c r="BIS23" s="29"/>
      <c r="BIT23" s="29"/>
      <c r="BIU23" s="29"/>
      <c r="BIV23" s="29"/>
      <c r="BIW23" s="29"/>
      <c r="BIX23" s="29"/>
      <c r="BIY23" s="29"/>
      <c r="BIZ23" s="29"/>
      <c r="BJA23" s="29"/>
      <c r="BJB23" s="29"/>
      <c r="BJC23" s="29"/>
      <c r="BJD23" s="29"/>
      <c r="BJE23" s="29"/>
      <c r="BJF23" s="29"/>
      <c r="BJG23" s="29"/>
      <c r="BJH23" s="29"/>
      <c r="BJI23" s="29"/>
      <c r="BJJ23" s="29"/>
      <c r="BJK23" s="29"/>
      <c r="BJL23" s="29"/>
      <c r="BJM23" s="29"/>
      <c r="BJN23" s="29"/>
      <c r="BJO23" s="29"/>
      <c r="BJP23" s="29"/>
      <c r="BJQ23" s="29"/>
      <c r="BJR23" s="29"/>
      <c r="BJS23" s="29"/>
      <c r="BJT23" s="29"/>
      <c r="BJU23" s="29"/>
      <c r="BJV23" s="29"/>
      <c r="BJW23" s="29"/>
      <c r="BJX23" s="29"/>
      <c r="BJY23" s="29"/>
      <c r="BJZ23" s="29"/>
      <c r="BKA23" s="29"/>
      <c r="BKB23" s="29"/>
      <c r="BKC23" s="29"/>
      <c r="BKD23" s="29"/>
      <c r="BKE23" s="29"/>
      <c r="BKF23" s="29"/>
      <c r="BKG23" s="29"/>
      <c r="BKH23" s="29"/>
      <c r="BKI23" s="29"/>
      <c r="BKJ23" s="29"/>
      <c r="BKK23" s="29"/>
      <c r="BKL23" s="29"/>
      <c r="BKM23" s="29"/>
      <c r="BKN23" s="29"/>
      <c r="BKO23" s="29"/>
      <c r="BKP23" s="29"/>
      <c r="BKQ23" s="29"/>
      <c r="BKR23" s="29"/>
      <c r="BKS23" s="29"/>
      <c r="BKT23" s="29"/>
      <c r="BKU23" s="29"/>
      <c r="BKV23" s="29"/>
      <c r="BKW23" s="29"/>
      <c r="BKX23" s="29"/>
      <c r="BKY23" s="29"/>
      <c r="BKZ23" s="29"/>
      <c r="BLA23" s="29"/>
      <c r="BLB23" s="29"/>
      <c r="BLC23" s="29"/>
      <c r="BLD23" s="29"/>
      <c r="BLE23" s="29"/>
      <c r="BLF23" s="29"/>
      <c r="BLG23" s="29"/>
      <c r="BLH23" s="29"/>
      <c r="BLI23" s="29"/>
      <c r="BLJ23" s="29"/>
      <c r="BLK23" s="29"/>
      <c r="BLL23" s="29"/>
      <c r="BLM23" s="29"/>
      <c r="BLN23" s="29"/>
      <c r="BLO23" s="29"/>
      <c r="BLP23" s="29"/>
      <c r="BLQ23" s="29"/>
      <c r="BLR23" s="29"/>
      <c r="BLS23" s="29"/>
      <c r="BLT23" s="29"/>
      <c r="BLU23" s="29"/>
      <c r="BLV23" s="29"/>
      <c r="BLW23" s="29"/>
      <c r="BLX23" s="29"/>
      <c r="BLY23" s="29"/>
      <c r="BLZ23" s="29"/>
      <c r="BMA23" s="29"/>
      <c r="BMB23" s="29"/>
      <c r="BMC23" s="29"/>
      <c r="BMD23" s="29"/>
      <c r="BME23" s="29"/>
      <c r="BMF23" s="29"/>
      <c r="BMG23" s="29"/>
      <c r="BMH23" s="29"/>
      <c r="BMI23" s="29"/>
      <c r="BMJ23" s="29"/>
      <c r="BMK23" s="29"/>
      <c r="BML23" s="29"/>
      <c r="BMM23" s="29"/>
      <c r="BMN23" s="29"/>
      <c r="BMO23" s="29"/>
      <c r="BMP23" s="29"/>
      <c r="BMQ23" s="29"/>
      <c r="BMR23" s="29"/>
      <c r="BMS23" s="29"/>
      <c r="BMT23" s="29"/>
      <c r="BMU23" s="29"/>
      <c r="BMV23" s="29"/>
      <c r="BMW23" s="29"/>
      <c r="BMX23" s="29"/>
      <c r="BMY23" s="29"/>
      <c r="BMZ23" s="29"/>
      <c r="BNA23" s="29"/>
      <c r="BNB23" s="29"/>
      <c r="BNC23" s="29"/>
      <c r="BND23" s="29"/>
      <c r="BNE23" s="29"/>
      <c r="BNF23" s="29"/>
      <c r="BNG23" s="29"/>
      <c r="BNH23" s="29"/>
      <c r="BNI23" s="29"/>
      <c r="BNJ23" s="29"/>
      <c r="BNK23" s="29"/>
      <c r="BNL23" s="29"/>
      <c r="BNM23" s="29"/>
      <c r="BNN23" s="29"/>
      <c r="BNO23" s="29"/>
      <c r="BNP23" s="29"/>
      <c r="BNQ23" s="29"/>
      <c r="BNR23" s="29"/>
      <c r="BNS23" s="29"/>
      <c r="BNT23" s="29"/>
      <c r="BNU23" s="29"/>
      <c r="BNV23" s="29"/>
      <c r="BNW23" s="29"/>
      <c r="BNX23" s="29"/>
      <c r="BNY23" s="29"/>
      <c r="BNZ23" s="29"/>
      <c r="BOA23" s="29"/>
      <c r="BOB23" s="29"/>
      <c r="BOC23" s="29"/>
      <c r="BOD23" s="29"/>
      <c r="BOE23" s="29"/>
      <c r="BOF23" s="29"/>
      <c r="BOG23" s="29"/>
      <c r="BOH23" s="29"/>
      <c r="BOI23" s="29"/>
      <c r="BOJ23" s="29"/>
      <c r="BOK23" s="29"/>
      <c r="BOL23" s="29"/>
      <c r="BOM23" s="29"/>
      <c r="BON23" s="29"/>
      <c r="BOO23" s="29"/>
      <c r="BOP23" s="29"/>
      <c r="BOQ23" s="29"/>
      <c r="BOR23" s="29"/>
      <c r="BOS23" s="29"/>
      <c r="BOT23" s="29"/>
      <c r="BOU23" s="29"/>
      <c r="BOV23" s="29"/>
      <c r="BOW23" s="29"/>
      <c r="BOX23" s="29"/>
      <c r="BOY23" s="29"/>
      <c r="BOZ23" s="29"/>
      <c r="BPA23" s="29"/>
      <c r="BPB23" s="29"/>
      <c r="BPC23" s="29"/>
      <c r="BPD23" s="29"/>
      <c r="BPE23" s="29"/>
      <c r="BPF23" s="29"/>
      <c r="BPG23" s="29"/>
      <c r="BPH23" s="29"/>
      <c r="BPI23" s="29"/>
      <c r="BPJ23" s="29"/>
      <c r="BPK23" s="29"/>
      <c r="BPL23" s="29"/>
      <c r="BPM23" s="29"/>
      <c r="BPN23" s="29"/>
      <c r="BPO23" s="29"/>
      <c r="BPP23" s="29"/>
      <c r="BPQ23" s="29"/>
      <c r="BPR23" s="29"/>
      <c r="BPS23" s="29"/>
      <c r="BPT23" s="29"/>
      <c r="BPU23" s="29"/>
      <c r="BPV23" s="29"/>
      <c r="BPW23" s="29"/>
      <c r="BPX23" s="29"/>
      <c r="BPY23" s="29"/>
      <c r="BPZ23" s="29"/>
      <c r="BQA23" s="29"/>
      <c r="BQB23" s="29"/>
      <c r="BQC23" s="29"/>
      <c r="BQD23" s="29"/>
      <c r="BQE23" s="29"/>
      <c r="BQF23" s="29"/>
      <c r="BQG23" s="29"/>
      <c r="BQH23" s="29"/>
      <c r="BQI23" s="29"/>
      <c r="BQJ23" s="29"/>
      <c r="BQK23" s="29"/>
      <c r="BQL23" s="29"/>
      <c r="BQM23" s="29"/>
      <c r="BQN23" s="29"/>
      <c r="BQO23" s="29"/>
      <c r="BQP23" s="29"/>
      <c r="BQQ23" s="29"/>
      <c r="BQR23" s="29"/>
      <c r="BQS23" s="29"/>
      <c r="BQT23" s="29"/>
      <c r="BQU23" s="29"/>
      <c r="BQV23" s="29"/>
      <c r="BQW23" s="29"/>
      <c r="BQX23" s="29"/>
      <c r="BQY23" s="29"/>
      <c r="BQZ23" s="29"/>
      <c r="BRA23" s="29"/>
      <c r="BRB23" s="29"/>
      <c r="BRC23" s="29"/>
      <c r="BRD23" s="29"/>
      <c r="BRE23" s="29"/>
      <c r="BRF23" s="29"/>
      <c r="BRG23" s="29"/>
      <c r="BRH23" s="29"/>
      <c r="BRI23" s="29"/>
      <c r="BRJ23" s="29"/>
      <c r="BRK23" s="29"/>
      <c r="BRL23" s="29"/>
      <c r="BRM23" s="29"/>
      <c r="BRN23" s="29"/>
      <c r="BRO23" s="29"/>
      <c r="BRP23" s="29"/>
      <c r="BRQ23" s="29"/>
      <c r="BRR23" s="29"/>
      <c r="BRS23" s="29"/>
      <c r="BRT23" s="29"/>
      <c r="BRU23" s="29"/>
      <c r="BRV23" s="29"/>
      <c r="BRW23" s="29"/>
      <c r="BRX23" s="29"/>
      <c r="BRY23" s="29"/>
      <c r="BRZ23" s="29"/>
      <c r="BSA23" s="29"/>
      <c r="BSB23" s="29"/>
      <c r="BSC23" s="29"/>
      <c r="BSD23" s="29"/>
      <c r="BSE23" s="29"/>
      <c r="BSF23" s="29"/>
      <c r="BSG23" s="29"/>
      <c r="BSH23" s="29"/>
      <c r="BSI23" s="29"/>
      <c r="BSJ23" s="29"/>
      <c r="BSK23" s="29"/>
      <c r="BSL23" s="29"/>
      <c r="BSM23" s="29"/>
      <c r="BSN23" s="29"/>
      <c r="BSO23" s="29"/>
      <c r="BSP23" s="29"/>
      <c r="BSQ23" s="29"/>
      <c r="BSR23" s="29"/>
      <c r="BSS23" s="29"/>
      <c r="BST23" s="29"/>
      <c r="BSU23" s="29"/>
      <c r="BSV23" s="29"/>
      <c r="BSW23" s="29"/>
      <c r="BSX23" s="29"/>
      <c r="BSY23" s="29"/>
      <c r="BSZ23" s="29"/>
      <c r="BTA23" s="29"/>
      <c r="BTB23" s="29"/>
      <c r="BTC23" s="29"/>
      <c r="BTD23" s="29"/>
      <c r="BTE23" s="29"/>
      <c r="BTF23" s="29"/>
      <c r="BTG23" s="29"/>
      <c r="BTH23" s="29"/>
      <c r="BTI23" s="29"/>
      <c r="BTJ23" s="29"/>
      <c r="BTK23" s="29"/>
      <c r="BTL23" s="29"/>
      <c r="BTM23" s="29"/>
      <c r="BTN23" s="29"/>
      <c r="BTO23" s="29"/>
      <c r="BTP23" s="29"/>
      <c r="BTQ23" s="29"/>
      <c r="BTR23" s="29"/>
      <c r="BTS23" s="29"/>
      <c r="BTT23" s="29"/>
      <c r="BTU23" s="29"/>
      <c r="BTV23" s="29"/>
      <c r="BTW23" s="29"/>
      <c r="BTX23" s="29"/>
      <c r="BTY23" s="29"/>
      <c r="BTZ23" s="29"/>
      <c r="BUA23" s="29"/>
      <c r="BUB23" s="29"/>
      <c r="BUC23" s="29"/>
      <c r="BUD23" s="29"/>
      <c r="BUE23" s="29"/>
      <c r="BUF23" s="29"/>
      <c r="BUG23" s="29"/>
      <c r="BUH23" s="29"/>
      <c r="BUI23" s="29"/>
      <c r="BUJ23" s="29"/>
      <c r="BUK23" s="29"/>
      <c r="BUL23" s="29"/>
      <c r="BUM23" s="29"/>
      <c r="BUN23" s="29"/>
      <c r="BUO23" s="29"/>
      <c r="BUP23" s="29"/>
      <c r="BUQ23" s="29"/>
      <c r="BUR23" s="29"/>
      <c r="BUS23" s="29"/>
      <c r="BUT23" s="29"/>
      <c r="BUU23" s="29"/>
      <c r="BUV23" s="29"/>
      <c r="BUW23" s="29"/>
      <c r="BUX23" s="29"/>
      <c r="BUY23" s="29"/>
      <c r="BUZ23" s="29"/>
      <c r="BVA23" s="29"/>
      <c r="BVB23" s="29"/>
      <c r="BVC23" s="29"/>
      <c r="BVD23" s="29"/>
      <c r="BVE23" s="29"/>
      <c r="BVF23" s="29"/>
      <c r="BVG23" s="29"/>
      <c r="BVH23" s="29"/>
      <c r="BVI23" s="29"/>
      <c r="BVJ23" s="29"/>
      <c r="BVK23" s="29"/>
      <c r="BVL23" s="29"/>
      <c r="BVM23" s="29"/>
      <c r="BVN23" s="29"/>
      <c r="BVO23" s="29"/>
      <c r="BVP23" s="29"/>
      <c r="BVQ23" s="29"/>
      <c r="BVR23" s="29"/>
      <c r="BVS23" s="29"/>
      <c r="BVT23" s="29"/>
      <c r="BVU23" s="29"/>
      <c r="BVV23" s="29"/>
      <c r="BVW23" s="29"/>
      <c r="BVX23" s="29"/>
      <c r="BVY23" s="29"/>
      <c r="BVZ23" s="29"/>
      <c r="BWA23" s="29"/>
      <c r="BWB23" s="29"/>
      <c r="BWC23" s="29"/>
      <c r="BWD23" s="29"/>
      <c r="BWE23" s="29"/>
      <c r="BWF23" s="29"/>
      <c r="BWG23" s="29"/>
      <c r="BWH23" s="29"/>
      <c r="BWI23" s="29"/>
      <c r="BWJ23" s="29"/>
      <c r="BWK23" s="29"/>
      <c r="BWL23" s="29"/>
      <c r="BWM23" s="29"/>
      <c r="BWN23" s="29"/>
      <c r="BWO23" s="29"/>
      <c r="BWP23" s="29"/>
      <c r="BWQ23" s="29"/>
      <c r="BWR23" s="29"/>
      <c r="BWS23" s="29"/>
      <c r="BWT23" s="29"/>
      <c r="BWU23" s="29"/>
      <c r="BWV23" s="29"/>
      <c r="BWW23" s="29"/>
      <c r="BWX23" s="29"/>
      <c r="BWY23" s="29"/>
      <c r="BWZ23" s="29"/>
      <c r="BXA23" s="29"/>
      <c r="BXB23" s="29"/>
      <c r="BXC23" s="29"/>
      <c r="BXD23" s="29"/>
      <c r="BXE23" s="29"/>
      <c r="BXF23" s="29"/>
      <c r="BXG23" s="29"/>
      <c r="BXH23" s="29"/>
      <c r="BXI23" s="29"/>
      <c r="BXJ23" s="29"/>
      <c r="BXK23" s="29"/>
      <c r="BXL23" s="29"/>
      <c r="BXM23" s="29"/>
      <c r="BXN23" s="29"/>
      <c r="BXO23" s="29"/>
      <c r="BXP23" s="29"/>
      <c r="BXQ23" s="29"/>
      <c r="BXR23" s="29"/>
      <c r="BXS23" s="29"/>
      <c r="BXT23" s="29"/>
      <c r="BXU23" s="29"/>
      <c r="BXV23" s="29"/>
      <c r="BXW23" s="29"/>
      <c r="BXX23" s="29"/>
      <c r="BXY23" s="29"/>
      <c r="BXZ23" s="29"/>
      <c r="BYA23" s="29"/>
      <c r="BYB23" s="29"/>
      <c r="BYC23" s="29"/>
      <c r="BYD23" s="29"/>
      <c r="BYE23" s="29"/>
      <c r="BYF23" s="29"/>
      <c r="BYG23" s="29"/>
      <c r="BYH23" s="29"/>
      <c r="BYI23" s="29"/>
      <c r="BYJ23" s="29"/>
      <c r="BYK23" s="29"/>
      <c r="BYL23" s="29"/>
      <c r="BYM23" s="29"/>
      <c r="BYN23" s="29"/>
      <c r="BYO23" s="29"/>
      <c r="BYP23" s="29"/>
      <c r="BYQ23" s="29"/>
      <c r="BYR23" s="29"/>
      <c r="BYS23" s="29"/>
      <c r="BYT23" s="29"/>
      <c r="BYU23" s="29"/>
      <c r="BYV23" s="29"/>
      <c r="BYW23" s="29"/>
      <c r="BYX23" s="29"/>
      <c r="BYY23" s="29"/>
      <c r="BYZ23" s="29"/>
      <c r="BZA23" s="29"/>
      <c r="BZB23" s="29"/>
      <c r="BZC23" s="29"/>
      <c r="BZD23" s="29"/>
      <c r="BZE23" s="29"/>
      <c r="BZF23" s="29"/>
      <c r="BZG23" s="29"/>
      <c r="BZH23" s="29"/>
      <c r="BZI23" s="29"/>
      <c r="BZJ23" s="29"/>
      <c r="BZK23" s="29"/>
      <c r="BZL23" s="29"/>
      <c r="BZM23" s="29"/>
      <c r="BZN23" s="29"/>
      <c r="BZO23" s="29"/>
      <c r="BZP23" s="29"/>
      <c r="BZQ23" s="29"/>
      <c r="BZR23" s="29"/>
      <c r="BZS23" s="29"/>
      <c r="BZT23" s="29"/>
      <c r="BZU23" s="29"/>
      <c r="BZV23" s="29"/>
      <c r="BZW23" s="29"/>
      <c r="BZX23" s="29"/>
      <c r="BZY23" s="29"/>
      <c r="BZZ23" s="29"/>
      <c r="CAA23" s="29"/>
      <c r="CAB23" s="29"/>
      <c r="CAC23" s="29"/>
      <c r="CAD23" s="29"/>
      <c r="CAE23" s="29"/>
      <c r="CAF23" s="29"/>
      <c r="CAG23" s="29"/>
      <c r="CAH23" s="29"/>
      <c r="CAI23" s="29"/>
      <c r="CAJ23" s="29"/>
      <c r="CAK23" s="29"/>
      <c r="CAL23" s="29"/>
      <c r="CAM23" s="29"/>
      <c r="CAN23" s="29"/>
      <c r="CAO23" s="29"/>
      <c r="CAP23" s="29"/>
      <c r="CAQ23" s="29"/>
      <c r="CAR23" s="29"/>
      <c r="CAS23" s="29"/>
      <c r="CAT23" s="29"/>
      <c r="CAU23" s="29"/>
      <c r="CAV23" s="29"/>
      <c r="CAW23" s="29"/>
      <c r="CAX23" s="29"/>
      <c r="CAY23" s="29"/>
      <c r="CAZ23" s="29"/>
      <c r="CBA23" s="29"/>
      <c r="CBB23" s="29"/>
      <c r="CBC23" s="29"/>
      <c r="CBD23" s="29"/>
      <c r="CBE23" s="29"/>
      <c r="CBF23" s="29"/>
      <c r="CBG23" s="29"/>
      <c r="CBH23" s="29"/>
      <c r="CBI23" s="29"/>
      <c r="CBJ23" s="29"/>
      <c r="CBK23" s="29"/>
      <c r="CBL23" s="29"/>
      <c r="CBM23" s="29"/>
      <c r="CBN23" s="29"/>
      <c r="CBO23" s="29"/>
      <c r="CBP23" s="29"/>
      <c r="CBQ23" s="29"/>
      <c r="CBR23" s="29"/>
      <c r="CBS23" s="29"/>
      <c r="CBT23" s="29"/>
      <c r="CBU23" s="29"/>
      <c r="CBV23" s="29"/>
      <c r="CBW23" s="29"/>
      <c r="CBX23" s="29"/>
      <c r="CBY23" s="29"/>
      <c r="CBZ23" s="29"/>
      <c r="CCA23" s="29"/>
      <c r="CCB23" s="29"/>
      <c r="CCC23" s="29"/>
      <c r="CCD23" s="29"/>
      <c r="CCE23" s="29"/>
      <c r="CCF23" s="29"/>
      <c r="CCG23" s="29"/>
      <c r="CCH23" s="29"/>
      <c r="CCI23" s="29"/>
      <c r="CCJ23" s="29"/>
      <c r="CCK23" s="29"/>
      <c r="CCL23" s="29"/>
      <c r="CCM23" s="29"/>
      <c r="CCN23" s="29"/>
      <c r="CCO23" s="29"/>
      <c r="CCP23" s="29"/>
      <c r="CCQ23" s="29"/>
      <c r="CCR23" s="29"/>
      <c r="CCS23" s="29"/>
      <c r="CCT23" s="29"/>
      <c r="CCU23" s="29"/>
      <c r="CCV23" s="29"/>
      <c r="CCW23" s="29"/>
      <c r="CCX23" s="29"/>
      <c r="CCY23" s="29"/>
      <c r="CCZ23" s="29"/>
      <c r="CDA23" s="29"/>
      <c r="CDB23" s="29"/>
      <c r="CDC23" s="29"/>
      <c r="CDD23" s="29"/>
      <c r="CDE23" s="29"/>
      <c r="CDF23" s="29"/>
      <c r="CDG23" s="29"/>
      <c r="CDH23" s="29"/>
      <c r="CDI23" s="29"/>
      <c r="CDJ23" s="29"/>
      <c r="CDK23" s="29"/>
      <c r="CDL23" s="29"/>
      <c r="CDM23" s="29"/>
      <c r="CDN23" s="29"/>
      <c r="CDO23" s="29"/>
      <c r="CDP23" s="29"/>
      <c r="CDQ23" s="29"/>
      <c r="CDR23" s="29"/>
      <c r="CDS23" s="29"/>
      <c r="CDT23" s="29"/>
      <c r="CDU23" s="29"/>
      <c r="CDV23" s="29"/>
      <c r="CDW23" s="29"/>
      <c r="CDX23" s="29"/>
      <c r="CDY23" s="29"/>
      <c r="CDZ23" s="29"/>
      <c r="CEA23" s="29"/>
      <c r="CEB23" s="29"/>
      <c r="CEC23" s="29"/>
      <c r="CED23" s="29"/>
      <c r="CEE23" s="29"/>
      <c r="CEF23" s="29"/>
      <c r="CEG23" s="29"/>
      <c r="CEH23" s="29"/>
      <c r="CEI23" s="29"/>
      <c r="CEJ23" s="29"/>
      <c r="CEK23" s="29"/>
      <c r="CEL23" s="29"/>
      <c r="CEM23" s="29"/>
      <c r="CEN23" s="29"/>
      <c r="CEO23" s="29"/>
      <c r="CEP23" s="29"/>
      <c r="CEQ23" s="29"/>
      <c r="CER23" s="29"/>
      <c r="CES23" s="29"/>
      <c r="CET23" s="29"/>
      <c r="CEU23" s="29"/>
      <c r="CEV23" s="29"/>
      <c r="CEW23" s="29"/>
      <c r="CEX23" s="29"/>
      <c r="CEY23" s="29"/>
      <c r="CEZ23" s="29"/>
      <c r="CFA23" s="29"/>
      <c r="CFB23" s="29"/>
      <c r="CFC23" s="29"/>
      <c r="CFD23" s="29"/>
      <c r="CFE23" s="29"/>
      <c r="CFF23" s="29"/>
      <c r="CFG23" s="29"/>
      <c r="CFH23" s="29"/>
      <c r="CFI23" s="29"/>
      <c r="CFJ23" s="29"/>
      <c r="CFK23" s="29"/>
      <c r="CFL23" s="29"/>
      <c r="CFM23" s="29"/>
      <c r="CFN23" s="29"/>
      <c r="CFO23" s="29"/>
      <c r="CFP23" s="29"/>
      <c r="CFQ23" s="29"/>
      <c r="CFR23" s="29"/>
      <c r="CFS23" s="29"/>
      <c r="CFT23" s="29"/>
      <c r="CFU23" s="29"/>
      <c r="CFV23" s="29"/>
      <c r="CFW23" s="29"/>
      <c r="CFX23" s="29"/>
      <c r="CFY23" s="29"/>
      <c r="CFZ23" s="29"/>
      <c r="CGA23" s="29"/>
      <c r="CGB23" s="29"/>
      <c r="CGC23" s="29"/>
      <c r="CGD23" s="29"/>
      <c r="CGE23" s="29"/>
      <c r="CGF23" s="29"/>
      <c r="CGG23" s="29"/>
      <c r="CGH23" s="29"/>
      <c r="CGI23" s="29"/>
      <c r="CGJ23" s="29"/>
      <c r="CGK23" s="29"/>
      <c r="CGL23" s="29"/>
      <c r="CGM23" s="29"/>
      <c r="CGN23" s="29"/>
      <c r="CGO23" s="29"/>
      <c r="CGP23" s="29"/>
      <c r="CGQ23" s="29"/>
      <c r="CGR23" s="29"/>
      <c r="CGS23" s="29"/>
      <c r="CGT23" s="29"/>
      <c r="CGU23" s="29"/>
      <c r="CGV23" s="29"/>
      <c r="CGW23" s="29"/>
      <c r="CGX23" s="29"/>
      <c r="CGY23" s="29"/>
      <c r="CGZ23" s="29"/>
      <c r="CHA23" s="29"/>
      <c r="CHB23" s="29"/>
      <c r="CHC23" s="29"/>
      <c r="CHD23" s="29"/>
      <c r="CHE23" s="29"/>
      <c r="CHF23" s="29"/>
      <c r="CHG23" s="29"/>
      <c r="CHH23" s="29"/>
      <c r="CHI23" s="29"/>
      <c r="CHJ23" s="29"/>
      <c r="CHK23" s="29"/>
      <c r="CHL23" s="29"/>
      <c r="CHM23" s="29"/>
      <c r="CHN23" s="29"/>
      <c r="CHO23" s="29"/>
      <c r="CHP23" s="29"/>
      <c r="CHQ23" s="29"/>
      <c r="CHR23" s="29"/>
      <c r="CHS23" s="29"/>
      <c r="CHT23" s="29"/>
      <c r="CHU23" s="29"/>
      <c r="CHV23" s="29"/>
      <c r="CHW23" s="29"/>
      <c r="CHX23" s="29"/>
      <c r="CHY23" s="29"/>
      <c r="CHZ23" s="29"/>
      <c r="CIA23" s="29"/>
      <c r="CIB23" s="29"/>
      <c r="CIC23" s="29"/>
      <c r="CID23" s="29"/>
      <c r="CIE23" s="29"/>
      <c r="CIF23" s="29"/>
      <c r="CIG23" s="29"/>
      <c r="CIH23" s="29"/>
      <c r="CII23" s="29"/>
      <c r="CIJ23" s="29"/>
      <c r="CIK23" s="29"/>
      <c r="CIL23" s="29"/>
      <c r="CIM23" s="29"/>
      <c r="CIN23" s="29"/>
      <c r="CIO23" s="29"/>
      <c r="CIP23" s="29"/>
      <c r="CIQ23" s="29"/>
      <c r="CIR23" s="29"/>
      <c r="CIS23" s="29"/>
      <c r="CIT23" s="29"/>
      <c r="CIU23" s="29"/>
      <c r="CIV23" s="29"/>
      <c r="CIW23" s="29"/>
      <c r="CIX23" s="29"/>
      <c r="CIY23" s="29"/>
      <c r="CIZ23" s="29"/>
      <c r="CJA23" s="29"/>
      <c r="CJB23" s="29"/>
      <c r="CJC23" s="29"/>
      <c r="CJD23" s="29"/>
      <c r="CJE23" s="29"/>
      <c r="CJF23" s="29"/>
      <c r="CJG23" s="29"/>
      <c r="CJH23" s="29"/>
      <c r="CJI23" s="29"/>
      <c r="CJJ23" s="29"/>
      <c r="CJK23" s="29"/>
      <c r="CJL23" s="29"/>
      <c r="CJM23" s="29"/>
      <c r="CJN23" s="29"/>
      <c r="CJO23" s="29"/>
      <c r="CJP23" s="29"/>
      <c r="CJQ23" s="29"/>
      <c r="CJR23" s="29"/>
      <c r="CJS23" s="29"/>
      <c r="CJT23" s="29"/>
      <c r="CJU23" s="29"/>
      <c r="CJV23" s="29"/>
      <c r="CJW23" s="29"/>
      <c r="CJX23" s="29"/>
      <c r="CJY23" s="29"/>
      <c r="CJZ23" s="29"/>
      <c r="CKA23" s="29"/>
      <c r="CKB23" s="29"/>
      <c r="CKC23" s="29"/>
      <c r="CKD23" s="29"/>
      <c r="CKE23" s="29"/>
      <c r="CKF23" s="29"/>
      <c r="CKG23" s="29"/>
      <c r="CKH23" s="29"/>
      <c r="CKI23" s="29"/>
      <c r="CKJ23" s="29"/>
      <c r="CKK23" s="29"/>
      <c r="CKL23" s="29"/>
      <c r="CKM23" s="29"/>
      <c r="CKN23" s="29"/>
      <c r="CKO23" s="29"/>
      <c r="CKP23" s="29"/>
      <c r="CKQ23" s="29"/>
      <c r="CKR23" s="29"/>
      <c r="CKS23" s="29"/>
      <c r="CKT23" s="29"/>
      <c r="CKU23" s="29"/>
      <c r="CKV23" s="29"/>
      <c r="CKW23" s="29"/>
      <c r="CKX23" s="29"/>
      <c r="CKY23" s="29"/>
      <c r="CKZ23" s="29"/>
      <c r="CLA23" s="29"/>
      <c r="CLB23" s="29"/>
      <c r="CLC23" s="29"/>
      <c r="CLD23" s="29"/>
      <c r="CLE23" s="29"/>
      <c r="CLF23" s="29"/>
      <c r="CLG23" s="29"/>
      <c r="CLH23" s="29"/>
      <c r="CLI23" s="29"/>
      <c r="CLJ23" s="29"/>
      <c r="CLK23" s="29"/>
      <c r="CLL23" s="29"/>
      <c r="CLM23" s="29"/>
      <c r="CLN23" s="29"/>
      <c r="CLO23" s="29"/>
      <c r="CLP23" s="29"/>
      <c r="CLQ23" s="29"/>
      <c r="CLR23" s="29"/>
      <c r="CLS23" s="29"/>
      <c r="CLT23" s="29"/>
      <c r="CLU23" s="29"/>
      <c r="CLV23" s="29"/>
      <c r="CLW23" s="29"/>
      <c r="CLX23" s="29"/>
      <c r="CLY23" s="29"/>
      <c r="CLZ23" s="29"/>
      <c r="CMA23" s="29"/>
      <c r="CMB23" s="29"/>
      <c r="CMC23" s="29"/>
      <c r="CMD23" s="29"/>
      <c r="CME23" s="29"/>
      <c r="CMF23" s="29"/>
      <c r="CMG23" s="29"/>
      <c r="CMH23" s="29"/>
      <c r="CMI23" s="29"/>
      <c r="CMJ23" s="29"/>
      <c r="CMK23" s="29"/>
      <c r="CML23" s="29"/>
      <c r="CMM23" s="29"/>
      <c r="CMN23" s="29"/>
      <c r="CMO23" s="29"/>
      <c r="CMP23" s="29"/>
      <c r="CMQ23" s="29"/>
      <c r="CMR23" s="29"/>
      <c r="CMS23" s="29"/>
      <c r="CMT23" s="29"/>
      <c r="CMU23" s="29"/>
      <c r="CMV23" s="29"/>
      <c r="CMW23" s="29"/>
      <c r="CMX23" s="29"/>
      <c r="CMY23" s="29"/>
      <c r="CMZ23" s="29"/>
      <c r="CNA23" s="29"/>
      <c r="CNB23" s="29"/>
      <c r="CNC23" s="29"/>
      <c r="CND23" s="29"/>
      <c r="CNE23" s="29"/>
      <c r="CNF23" s="29"/>
      <c r="CNG23" s="29"/>
      <c r="CNH23" s="29"/>
      <c r="CNI23" s="29"/>
      <c r="CNJ23" s="29"/>
      <c r="CNK23" s="29"/>
      <c r="CNL23" s="29"/>
      <c r="CNM23" s="29"/>
      <c r="CNN23" s="29"/>
      <c r="CNO23" s="29"/>
      <c r="CNP23" s="29"/>
      <c r="CNQ23" s="29"/>
      <c r="CNR23" s="29"/>
      <c r="CNS23" s="29"/>
      <c r="CNT23" s="29"/>
      <c r="CNU23" s="29"/>
      <c r="CNV23" s="29"/>
      <c r="CNW23" s="29"/>
      <c r="CNX23" s="29"/>
      <c r="CNY23" s="29"/>
      <c r="CNZ23" s="29"/>
      <c r="COA23" s="29"/>
      <c r="COB23" s="29"/>
      <c r="COC23" s="29"/>
      <c r="COD23" s="29"/>
      <c r="COE23" s="29"/>
      <c r="COF23" s="29"/>
      <c r="COG23" s="29"/>
      <c r="COH23" s="29"/>
      <c r="COI23" s="29"/>
      <c r="COJ23" s="29"/>
      <c r="COK23" s="29"/>
      <c r="COL23" s="29"/>
      <c r="COM23" s="29"/>
      <c r="CON23" s="29"/>
      <c r="COO23" s="29"/>
      <c r="COP23" s="29"/>
      <c r="COQ23" s="29"/>
      <c r="COR23" s="29"/>
      <c r="COS23" s="29"/>
      <c r="COT23" s="29"/>
      <c r="COU23" s="29"/>
      <c r="COV23" s="29"/>
      <c r="COW23" s="29"/>
      <c r="COX23" s="29"/>
      <c r="COY23" s="29"/>
      <c r="COZ23" s="29"/>
      <c r="CPA23" s="29"/>
      <c r="CPB23" s="29"/>
      <c r="CPC23" s="29"/>
      <c r="CPD23" s="29"/>
      <c r="CPE23" s="29"/>
      <c r="CPF23" s="29"/>
      <c r="CPG23" s="29"/>
      <c r="CPH23" s="29"/>
      <c r="CPI23" s="29"/>
      <c r="CPJ23" s="29"/>
      <c r="CPK23" s="29"/>
      <c r="CPL23" s="29"/>
      <c r="CPM23" s="29"/>
      <c r="CPN23" s="29"/>
      <c r="CPO23" s="29"/>
      <c r="CPP23" s="29"/>
      <c r="CPQ23" s="29"/>
      <c r="CPR23" s="29"/>
      <c r="CPS23" s="29"/>
      <c r="CPT23" s="29"/>
      <c r="CPU23" s="29"/>
      <c r="CPV23" s="29"/>
      <c r="CPW23" s="29"/>
      <c r="CPX23" s="29"/>
      <c r="CPY23" s="29"/>
      <c r="CPZ23" s="29"/>
      <c r="CQA23" s="29"/>
      <c r="CQB23" s="29"/>
      <c r="CQC23" s="29"/>
      <c r="CQD23" s="29"/>
      <c r="CQE23" s="29"/>
      <c r="CQF23" s="29"/>
      <c r="CQG23" s="29"/>
      <c r="CQH23" s="29"/>
      <c r="CQI23" s="29"/>
      <c r="CQJ23" s="29"/>
      <c r="CQK23" s="29"/>
      <c r="CQL23" s="29"/>
      <c r="CQM23" s="29"/>
      <c r="CQN23" s="29"/>
      <c r="CQO23" s="29"/>
      <c r="CQP23" s="29"/>
      <c r="CQQ23" s="29"/>
      <c r="CQR23" s="29"/>
      <c r="CQS23" s="29"/>
      <c r="CQT23" s="29"/>
      <c r="CQU23" s="29"/>
      <c r="CQV23" s="29"/>
      <c r="CQW23" s="29"/>
      <c r="CQX23" s="29"/>
      <c r="CQY23" s="29"/>
      <c r="CQZ23" s="29"/>
      <c r="CRA23" s="29"/>
      <c r="CRB23" s="29"/>
      <c r="CRC23" s="29"/>
      <c r="CRD23" s="29"/>
      <c r="CRE23" s="29"/>
      <c r="CRF23" s="29"/>
      <c r="CRG23" s="29"/>
      <c r="CRH23" s="29"/>
      <c r="CRI23" s="29"/>
      <c r="CRJ23" s="29"/>
      <c r="CRK23" s="29"/>
      <c r="CRL23" s="29"/>
      <c r="CRM23" s="29"/>
      <c r="CRN23" s="29"/>
      <c r="CRO23" s="29"/>
      <c r="CRP23" s="29"/>
      <c r="CRQ23" s="29"/>
      <c r="CRR23" s="29"/>
      <c r="CRS23" s="29"/>
      <c r="CRT23" s="29"/>
      <c r="CRU23" s="29"/>
      <c r="CRV23" s="29"/>
      <c r="CRW23" s="29"/>
      <c r="CRX23" s="29"/>
      <c r="CRY23" s="29"/>
      <c r="CRZ23" s="29"/>
      <c r="CSA23" s="29"/>
      <c r="CSB23" s="29"/>
      <c r="CSC23" s="29"/>
      <c r="CSD23" s="29"/>
      <c r="CSE23" s="29"/>
      <c r="CSF23" s="29"/>
      <c r="CSG23" s="29"/>
      <c r="CSH23" s="29"/>
      <c r="CSI23" s="29"/>
      <c r="CSJ23" s="29"/>
      <c r="CSK23" s="29"/>
      <c r="CSL23" s="29"/>
      <c r="CSM23" s="29"/>
      <c r="CSN23" s="29"/>
      <c r="CSO23" s="29"/>
      <c r="CSP23" s="29"/>
      <c r="CSQ23" s="29"/>
      <c r="CSR23" s="29"/>
      <c r="CSS23" s="29"/>
      <c r="CST23" s="29"/>
      <c r="CSU23" s="29"/>
      <c r="CSV23" s="29"/>
      <c r="CSW23" s="29"/>
      <c r="CSX23" s="29"/>
      <c r="CSY23" s="29"/>
      <c r="CSZ23" s="29"/>
      <c r="CTA23" s="29"/>
      <c r="CTB23" s="29"/>
      <c r="CTC23" s="29"/>
      <c r="CTD23" s="29"/>
      <c r="CTE23" s="29"/>
      <c r="CTF23" s="29"/>
      <c r="CTG23" s="29"/>
      <c r="CTH23" s="29"/>
      <c r="CTI23" s="29"/>
      <c r="CTJ23" s="29"/>
      <c r="CTK23" s="29"/>
      <c r="CTL23" s="29"/>
      <c r="CTM23" s="29"/>
      <c r="CTN23" s="29"/>
      <c r="CTO23" s="29"/>
      <c r="CTP23" s="29"/>
      <c r="CTQ23" s="29"/>
      <c r="CTR23" s="29"/>
      <c r="CTS23" s="29"/>
      <c r="CTT23" s="29"/>
      <c r="CTU23" s="29"/>
      <c r="CTV23" s="29"/>
      <c r="CTW23" s="29"/>
      <c r="CTX23" s="29"/>
      <c r="CTY23" s="29"/>
      <c r="CTZ23" s="29"/>
      <c r="CUA23" s="29"/>
      <c r="CUB23" s="29"/>
      <c r="CUC23" s="29"/>
      <c r="CUD23" s="29"/>
      <c r="CUE23" s="29"/>
      <c r="CUF23" s="29"/>
      <c r="CUG23" s="29"/>
      <c r="CUH23" s="29"/>
      <c r="CUI23" s="29"/>
      <c r="CUJ23" s="29"/>
      <c r="CUK23" s="29"/>
      <c r="CUL23" s="29"/>
      <c r="CUM23" s="29"/>
      <c r="CUN23" s="29"/>
      <c r="CUO23" s="29"/>
      <c r="CUP23" s="29"/>
      <c r="CUQ23" s="29"/>
      <c r="CUR23" s="29"/>
      <c r="CUS23" s="29"/>
      <c r="CUT23" s="29"/>
      <c r="CUU23" s="29"/>
      <c r="CUV23" s="29"/>
      <c r="CUW23" s="29"/>
      <c r="CUX23" s="29"/>
      <c r="CUY23" s="29"/>
      <c r="CUZ23" s="29"/>
      <c r="CVA23" s="29"/>
      <c r="CVB23" s="29"/>
      <c r="CVC23" s="29"/>
      <c r="CVD23" s="29"/>
      <c r="CVE23" s="29"/>
      <c r="CVF23" s="29"/>
      <c r="CVG23" s="29"/>
      <c r="CVH23" s="29"/>
      <c r="CVI23" s="29"/>
      <c r="CVJ23" s="29"/>
      <c r="CVK23" s="29"/>
      <c r="CVL23" s="29"/>
      <c r="CVM23" s="29"/>
      <c r="CVN23" s="29"/>
      <c r="CVO23" s="29"/>
      <c r="CVP23" s="29"/>
      <c r="CVQ23" s="29"/>
      <c r="CVR23" s="29"/>
      <c r="CVS23" s="29"/>
      <c r="CVT23" s="29"/>
      <c r="CVU23" s="29"/>
      <c r="CVV23" s="29"/>
      <c r="CVW23" s="29"/>
      <c r="CVX23" s="29"/>
      <c r="CVY23" s="29"/>
      <c r="CVZ23" s="29"/>
      <c r="CWA23" s="29"/>
      <c r="CWB23" s="29"/>
      <c r="CWC23" s="29"/>
      <c r="CWD23" s="29"/>
      <c r="CWE23" s="29"/>
      <c r="CWF23" s="29"/>
      <c r="CWG23" s="29"/>
      <c r="CWH23" s="29"/>
      <c r="CWI23" s="29"/>
      <c r="CWJ23" s="29"/>
      <c r="CWK23" s="29"/>
      <c r="CWL23" s="29"/>
      <c r="CWM23" s="29"/>
      <c r="CWN23" s="29"/>
      <c r="CWO23" s="29"/>
      <c r="CWP23" s="29"/>
      <c r="CWQ23" s="29"/>
      <c r="CWR23" s="29"/>
      <c r="CWS23" s="29"/>
      <c r="CWT23" s="29"/>
      <c r="CWU23" s="29"/>
      <c r="CWV23" s="29"/>
      <c r="CWW23" s="29"/>
      <c r="CWX23" s="29"/>
      <c r="CWY23" s="29"/>
      <c r="CWZ23" s="29"/>
      <c r="CXA23" s="29"/>
      <c r="CXB23" s="29"/>
      <c r="CXC23" s="29"/>
      <c r="CXD23" s="29"/>
      <c r="CXE23" s="29"/>
      <c r="CXF23" s="29"/>
      <c r="CXG23" s="29"/>
      <c r="CXH23" s="29"/>
      <c r="CXI23" s="29"/>
      <c r="CXJ23" s="29"/>
      <c r="CXK23" s="29"/>
      <c r="CXL23" s="29"/>
      <c r="CXM23" s="29"/>
      <c r="CXN23" s="29"/>
      <c r="CXO23" s="29"/>
      <c r="CXP23" s="29"/>
      <c r="CXQ23" s="29"/>
      <c r="CXR23" s="29"/>
      <c r="CXS23" s="29"/>
      <c r="CXT23" s="29"/>
      <c r="CXU23" s="29"/>
      <c r="CXV23" s="29"/>
      <c r="CXW23" s="29"/>
      <c r="CXX23" s="29"/>
      <c r="CXY23" s="29"/>
      <c r="CXZ23" s="29"/>
      <c r="CYA23" s="29"/>
      <c r="CYB23" s="29"/>
      <c r="CYC23" s="29"/>
      <c r="CYD23" s="29"/>
      <c r="CYE23" s="29"/>
      <c r="CYF23" s="29"/>
      <c r="CYG23" s="29"/>
      <c r="CYH23" s="29"/>
      <c r="CYI23" s="29"/>
      <c r="CYJ23" s="29"/>
      <c r="CYK23" s="29"/>
      <c r="CYL23" s="29"/>
      <c r="CYM23" s="29"/>
      <c r="CYN23" s="29"/>
      <c r="CYO23" s="29"/>
      <c r="CYP23" s="29"/>
      <c r="CYQ23" s="29"/>
      <c r="CYR23" s="29"/>
      <c r="CYS23" s="29"/>
      <c r="CYT23" s="29"/>
      <c r="CYU23" s="29"/>
      <c r="CYV23" s="29"/>
      <c r="CYW23" s="29"/>
      <c r="CYX23" s="29"/>
      <c r="CYY23" s="29"/>
      <c r="CYZ23" s="29"/>
      <c r="CZA23" s="29"/>
      <c r="CZB23" s="29"/>
      <c r="CZC23" s="29"/>
      <c r="CZD23" s="29"/>
      <c r="CZE23" s="29"/>
      <c r="CZF23" s="29"/>
      <c r="CZG23" s="29"/>
      <c r="CZH23" s="29"/>
      <c r="CZI23" s="29"/>
      <c r="CZJ23" s="29"/>
      <c r="CZK23" s="29"/>
      <c r="CZL23" s="29"/>
      <c r="CZM23" s="29"/>
      <c r="CZN23" s="29"/>
      <c r="CZO23" s="29"/>
      <c r="CZP23" s="29"/>
      <c r="CZQ23" s="29"/>
      <c r="CZR23" s="29"/>
      <c r="CZS23" s="29"/>
      <c r="CZT23" s="29"/>
      <c r="CZU23" s="29"/>
      <c r="CZV23" s="29"/>
      <c r="CZW23" s="29"/>
      <c r="CZX23" s="29"/>
      <c r="CZY23" s="29"/>
      <c r="CZZ23" s="29"/>
      <c r="DAA23" s="29"/>
      <c r="DAB23" s="29"/>
      <c r="DAC23" s="29"/>
      <c r="DAD23" s="29"/>
      <c r="DAE23" s="29"/>
      <c r="DAF23" s="29"/>
      <c r="DAG23" s="29"/>
      <c r="DAH23" s="29"/>
      <c r="DAI23" s="29"/>
      <c r="DAJ23" s="29"/>
      <c r="DAK23" s="29"/>
      <c r="DAL23" s="29"/>
      <c r="DAM23" s="29"/>
      <c r="DAN23" s="29"/>
      <c r="DAO23" s="29"/>
      <c r="DAP23" s="29"/>
      <c r="DAQ23" s="29"/>
      <c r="DAR23" s="29"/>
      <c r="DAS23" s="29"/>
      <c r="DAT23" s="29"/>
      <c r="DAU23" s="29"/>
      <c r="DAV23" s="29"/>
      <c r="DAW23" s="29"/>
      <c r="DAX23" s="29"/>
      <c r="DAY23" s="29"/>
      <c r="DAZ23" s="29"/>
      <c r="DBA23" s="29"/>
      <c r="DBB23" s="29"/>
      <c r="DBC23" s="29"/>
      <c r="DBD23" s="29"/>
      <c r="DBE23" s="29"/>
      <c r="DBF23" s="29"/>
      <c r="DBG23" s="29"/>
      <c r="DBH23" s="29"/>
      <c r="DBI23" s="29"/>
      <c r="DBJ23" s="29"/>
      <c r="DBK23" s="29"/>
      <c r="DBL23" s="29"/>
      <c r="DBM23" s="29"/>
      <c r="DBN23" s="29"/>
      <c r="DBO23" s="29"/>
      <c r="DBP23" s="29"/>
      <c r="DBQ23" s="29"/>
      <c r="DBR23" s="29"/>
      <c r="DBS23" s="29"/>
      <c r="DBT23" s="29"/>
      <c r="DBU23" s="29"/>
      <c r="DBV23" s="29"/>
      <c r="DBW23" s="29"/>
      <c r="DBX23" s="29"/>
      <c r="DBY23" s="29"/>
      <c r="DBZ23" s="29"/>
      <c r="DCA23" s="29"/>
      <c r="DCB23" s="29"/>
      <c r="DCC23" s="29"/>
      <c r="DCD23" s="29"/>
      <c r="DCE23" s="29"/>
      <c r="DCF23" s="29"/>
      <c r="DCG23" s="29"/>
      <c r="DCH23" s="29"/>
      <c r="DCI23" s="29"/>
      <c r="DCJ23" s="29"/>
      <c r="DCK23" s="29"/>
      <c r="DCL23" s="29"/>
      <c r="DCM23" s="29"/>
      <c r="DCN23" s="29"/>
      <c r="DCO23" s="29"/>
      <c r="DCP23" s="29"/>
      <c r="DCQ23" s="29"/>
      <c r="DCR23" s="29"/>
      <c r="DCS23" s="29"/>
      <c r="DCT23" s="29"/>
      <c r="DCU23" s="29"/>
      <c r="DCV23" s="29"/>
      <c r="DCW23" s="29"/>
      <c r="DCX23" s="29"/>
      <c r="DCY23" s="29"/>
      <c r="DCZ23" s="29"/>
      <c r="DDA23" s="29"/>
      <c r="DDB23" s="29"/>
      <c r="DDC23" s="29"/>
      <c r="DDD23" s="29"/>
      <c r="DDE23" s="29"/>
      <c r="DDF23" s="29"/>
      <c r="DDG23" s="29"/>
      <c r="DDH23" s="29"/>
      <c r="DDI23" s="29"/>
      <c r="DDJ23" s="29"/>
      <c r="DDK23" s="29"/>
      <c r="DDL23" s="29"/>
      <c r="DDM23" s="29"/>
      <c r="DDN23" s="29"/>
      <c r="DDO23" s="29"/>
      <c r="DDP23" s="29"/>
      <c r="DDQ23" s="29"/>
      <c r="DDR23" s="29"/>
      <c r="DDS23" s="29"/>
      <c r="DDT23" s="29"/>
      <c r="DDU23" s="29"/>
      <c r="DDV23" s="29"/>
      <c r="DDW23" s="29"/>
      <c r="DDX23" s="29"/>
      <c r="DDY23" s="29"/>
      <c r="DDZ23" s="29"/>
      <c r="DEA23" s="29"/>
      <c r="DEB23" s="29"/>
      <c r="DEC23" s="29"/>
      <c r="DED23" s="29"/>
      <c r="DEE23" s="29"/>
      <c r="DEF23" s="29"/>
      <c r="DEG23" s="29"/>
      <c r="DEH23" s="29"/>
      <c r="DEI23" s="29"/>
      <c r="DEJ23" s="29"/>
      <c r="DEK23" s="29"/>
      <c r="DEL23" s="29"/>
      <c r="DEM23" s="29"/>
      <c r="DEN23" s="29"/>
      <c r="DEO23" s="29"/>
      <c r="DEP23" s="29"/>
      <c r="DEQ23" s="29"/>
      <c r="DER23" s="29"/>
      <c r="DES23" s="29"/>
      <c r="DET23" s="29"/>
      <c r="DEU23" s="29"/>
      <c r="DEV23" s="29"/>
      <c r="DEW23" s="29"/>
      <c r="DEX23" s="29"/>
      <c r="DEY23" s="29"/>
      <c r="DEZ23" s="29"/>
      <c r="DFA23" s="29"/>
      <c r="DFB23" s="29"/>
      <c r="DFC23" s="29"/>
      <c r="DFD23" s="29"/>
      <c r="DFE23" s="29"/>
      <c r="DFF23" s="29"/>
      <c r="DFG23" s="29"/>
      <c r="DFH23" s="29"/>
      <c r="DFI23" s="29"/>
      <c r="DFJ23" s="29"/>
      <c r="DFK23" s="29"/>
      <c r="DFL23" s="29"/>
      <c r="DFM23" s="29"/>
      <c r="DFN23" s="29"/>
      <c r="DFO23" s="29"/>
      <c r="DFP23" s="29"/>
      <c r="DFQ23" s="29"/>
      <c r="DFR23" s="29"/>
      <c r="DFS23" s="29"/>
      <c r="DFT23" s="29"/>
      <c r="DFU23" s="29"/>
      <c r="DFV23" s="29"/>
      <c r="DFW23" s="29"/>
      <c r="DFX23" s="29"/>
      <c r="DFY23" s="29"/>
      <c r="DFZ23" s="29"/>
      <c r="DGA23" s="29"/>
      <c r="DGB23" s="29"/>
      <c r="DGC23" s="29"/>
      <c r="DGD23" s="29"/>
      <c r="DGE23" s="29"/>
      <c r="DGF23" s="29"/>
      <c r="DGG23" s="29"/>
      <c r="DGH23" s="29"/>
      <c r="DGI23" s="29"/>
      <c r="DGJ23" s="29"/>
      <c r="DGK23" s="29"/>
      <c r="DGL23" s="29"/>
      <c r="DGM23" s="29"/>
      <c r="DGN23" s="29"/>
      <c r="DGO23" s="29"/>
      <c r="DGP23" s="29"/>
      <c r="DGQ23" s="29"/>
      <c r="DGR23" s="29"/>
      <c r="DGS23" s="29"/>
      <c r="DGT23" s="29"/>
      <c r="DGU23" s="29"/>
      <c r="DGV23" s="29"/>
      <c r="DGW23" s="29"/>
      <c r="DGX23" s="29"/>
      <c r="DGY23" s="29"/>
      <c r="DGZ23" s="29"/>
      <c r="DHA23" s="29"/>
      <c r="DHB23" s="29"/>
      <c r="DHC23" s="29"/>
      <c r="DHD23" s="29"/>
      <c r="DHE23" s="29"/>
      <c r="DHF23" s="29"/>
      <c r="DHG23" s="29"/>
      <c r="DHH23" s="29"/>
      <c r="DHI23" s="29"/>
      <c r="DHJ23" s="29"/>
      <c r="DHK23" s="29"/>
      <c r="DHL23" s="29"/>
      <c r="DHM23" s="29"/>
      <c r="DHN23" s="29"/>
      <c r="DHO23" s="29"/>
      <c r="DHP23" s="29"/>
      <c r="DHQ23" s="29"/>
      <c r="DHR23" s="29"/>
      <c r="DHS23" s="29"/>
      <c r="DHT23" s="29"/>
      <c r="DHU23" s="29"/>
      <c r="DHV23" s="29"/>
      <c r="DHW23" s="29"/>
      <c r="DHX23" s="29"/>
      <c r="DHY23" s="29"/>
      <c r="DHZ23" s="29"/>
      <c r="DIA23" s="29"/>
      <c r="DIB23" s="29"/>
      <c r="DIC23" s="29"/>
      <c r="DID23" s="29"/>
      <c r="DIE23" s="29"/>
      <c r="DIF23" s="29"/>
      <c r="DIG23" s="29"/>
      <c r="DIH23" s="29"/>
      <c r="DII23" s="29"/>
      <c r="DIJ23" s="29"/>
      <c r="DIK23" s="29"/>
      <c r="DIL23" s="29"/>
      <c r="DIM23" s="29"/>
      <c r="DIN23" s="29"/>
      <c r="DIO23" s="29"/>
      <c r="DIP23" s="29"/>
      <c r="DIQ23" s="29"/>
      <c r="DIR23" s="29"/>
      <c r="DIS23" s="29"/>
      <c r="DIT23" s="29"/>
      <c r="DIU23" s="29"/>
      <c r="DIV23" s="29"/>
      <c r="DIW23" s="29"/>
      <c r="DIX23" s="29"/>
      <c r="DIY23" s="29"/>
      <c r="DIZ23" s="29"/>
      <c r="DJA23" s="29"/>
      <c r="DJB23" s="29"/>
      <c r="DJC23" s="29"/>
      <c r="DJD23" s="29"/>
      <c r="DJE23" s="29"/>
      <c r="DJF23" s="29"/>
      <c r="DJG23" s="29"/>
      <c r="DJH23" s="29"/>
      <c r="DJI23" s="29"/>
      <c r="DJJ23" s="29"/>
      <c r="DJK23" s="29"/>
      <c r="DJL23" s="29"/>
      <c r="DJM23" s="29"/>
      <c r="DJN23" s="29"/>
      <c r="DJO23" s="29"/>
      <c r="DJP23" s="29"/>
      <c r="DJQ23" s="29"/>
      <c r="DJR23" s="29"/>
      <c r="DJS23" s="29"/>
      <c r="DJT23" s="29"/>
      <c r="DJU23" s="29"/>
      <c r="DJV23" s="29"/>
      <c r="DJW23" s="29"/>
      <c r="DJX23" s="29"/>
      <c r="DJY23" s="29"/>
      <c r="DJZ23" s="29"/>
      <c r="DKA23" s="29"/>
      <c r="DKB23" s="29"/>
      <c r="DKC23" s="29"/>
      <c r="DKD23" s="29"/>
      <c r="DKE23" s="29"/>
      <c r="DKF23" s="29"/>
      <c r="DKG23" s="29"/>
      <c r="DKH23" s="29"/>
      <c r="DKI23" s="29"/>
      <c r="DKJ23" s="29"/>
      <c r="DKK23" s="29"/>
      <c r="DKL23" s="29"/>
      <c r="DKM23" s="29"/>
      <c r="DKN23" s="29"/>
      <c r="DKO23" s="29"/>
      <c r="DKP23" s="29"/>
      <c r="DKQ23" s="29"/>
      <c r="DKR23" s="29"/>
      <c r="DKS23" s="29"/>
      <c r="DKT23" s="29"/>
      <c r="DKU23" s="29"/>
      <c r="DKV23" s="29"/>
      <c r="DKW23" s="29"/>
      <c r="DKX23" s="29"/>
      <c r="DKY23" s="29"/>
      <c r="DKZ23" s="29"/>
      <c r="DLA23" s="29"/>
      <c r="DLB23" s="29"/>
      <c r="DLC23" s="29"/>
      <c r="DLD23" s="29"/>
      <c r="DLE23" s="29"/>
      <c r="DLF23" s="29"/>
      <c r="DLG23" s="29"/>
      <c r="DLH23" s="29"/>
      <c r="DLI23" s="29"/>
      <c r="DLJ23" s="29"/>
      <c r="DLK23" s="29"/>
      <c r="DLL23" s="29"/>
      <c r="DLM23" s="29"/>
      <c r="DLN23" s="29"/>
      <c r="DLO23" s="29"/>
      <c r="DLP23" s="29"/>
      <c r="DLQ23" s="29"/>
      <c r="DLR23" s="29"/>
      <c r="DLS23" s="29"/>
      <c r="DLT23" s="29"/>
      <c r="DLU23" s="29"/>
      <c r="DLV23" s="29"/>
      <c r="DLW23" s="29"/>
      <c r="DLX23" s="29"/>
      <c r="DLY23" s="29"/>
      <c r="DLZ23" s="29"/>
      <c r="DMA23" s="29"/>
      <c r="DMB23" s="29"/>
      <c r="DMC23" s="29"/>
      <c r="DMD23" s="29"/>
      <c r="DME23" s="29"/>
      <c r="DMF23" s="29"/>
      <c r="DMG23" s="29"/>
      <c r="DMH23" s="29"/>
      <c r="DMI23" s="29"/>
      <c r="DMJ23" s="29"/>
      <c r="DMK23" s="29"/>
      <c r="DML23" s="29"/>
      <c r="DMM23" s="29"/>
      <c r="DMN23" s="29"/>
      <c r="DMO23" s="29"/>
      <c r="DMP23" s="29"/>
      <c r="DMQ23" s="29"/>
      <c r="DMR23" s="29"/>
      <c r="DMS23" s="29"/>
      <c r="DMT23" s="29"/>
      <c r="DMU23" s="29"/>
      <c r="DMV23" s="29"/>
      <c r="DMW23" s="29"/>
      <c r="DMX23" s="29"/>
      <c r="DMY23" s="29"/>
      <c r="DMZ23" s="29"/>
      <c r="DNA23" s="29"/>
      <c r="DNB23" s="29"/>
      <c r="DNC23" s="29"/>
      <c r="DND23" s="29"/>
      <c r="DNE23" s="29"/>
      <c r="DNF23" s="29"/>
      <c r="DNG23" s="29"/>
      <c r="DNH23" s="29"/>
      <c r="DNI23" s="29"/>
      <c r="DNJ23" s="29"/>
      <c r="DNK23" s="29"/>
      <c r="DNL23" s="29"/>
      <c r="DNM23" s="29"/>
      <c r="DNN23" s="29"/>
      <c r="DNO23" s="29"/>
      <c r="DNP23" s="29"/>
      <c r="DNQ23" s="29"/>
      <c r="DNR23" s="29"/>
      <c r="DNS23" s="29"/>
      <c r="DNT23" s="29"/>
      <c r="DNU23" s="29"/>
      <c r="DNV23" s="29"/>
      <c r="DNW23" s="29"/>
      <c r="DNX23" s="29"/>
      <c r="DNY23" s="29"/>
      <c r="DNZ23" s="29"/>
      <c r="DOA23" s="29"/>
      <c r="DOB23" s="29"/>
      <c r="DOC23" s="29"/>
      <c r="DOD23" s="29"/>
      <c r="DOE23" s="29"/>
      <c r="DOF23" s="29"/>
      <c r="DOG23" s="29"/>
      <c r="DOH23" s="29"/>
      <c r="DOI23" s="29"/>
      <c r="DOJ23" s="29"/>
      <c r="DOK23" s="29"/>
      <c r="DOL23" s="29"/>
      <c r="DOM23" s="29"/>
      <c r="DON23" s="29"/>
      <c r="DOO23" s="29"/>
      <c r="DOP23" s="29"/>
      <c r="DOQ23" s="29"/>
      <c r="DOR23" s="29"/>
      <c r="DOS23" s="29"/>
      <c r="DOT23" s="29"/>
      <c r="DOU23" s="29"/>
      <c r="DOV23" s="29"/>
      <c r="DOW23" s="29"/>
      <c r="DOX23" s="29"/>
      <c r="DOY23" s="29"/>
      <c r="DOZ23" s="29"/>
      <c r="DPA23" s="29"/>
      <c r="DPB23" s="29"/>
      <c r="DPC23" s="29"/>
      <c r="DPD23" s="29"/>
      <c r="DPE23" s="29"/>
      <c r="DPF23" s="29"/>
      <c r="DPG23" s="29"/>
      <c r="DPH23" s="29"/>
      <c r="DPI23" s="29"/>
      <c r="DPJ23" s="29"/>
      <c r="DPK23" s="29"/>
      <c r="DPL23" s="29"/>
      <c r="DPM23" s="29"/>
      <c r="DPN23" s="29"/>
      <c r="DPO23" s="29"/>
      <c r="DPP23" s="29"/>
      <c r="DPQ23" s="29"/>
      <c r="DPR23" s="29"/>
      <c r="DPS23" s="29"/>
      <c r="DPT23" s="29"/>
      <c r="DPU23" s="29"/>
      <c r="DPV23" s="29"/>
      <c r="DPW23" s="29"/>
      <c r="DPX23" s="29"/>
      <c r="DPY23" s="29"/>
      <c r="DPZ23" s="29"/>
      <c r="DQA23" s="29"/>
      <c r="DQB23" s="29"/>
      <c r="DQC23" s="29"/>
      <c r="DQD23" s="29"/>
      <c r="DQE23" s="29"/>
      <c r="DQF23" s="29"/>
      <c r="DQG23" s="29"/>
      <c r="DQH23" s="29"/>
      <c r="DQI23" s="29"/>
      <c r="DQJ23" s="29"/>
      <c r="DQK23" s="29"/>
      <c r="DQL23" s="29"/>
      <c r="DQM23" s="29"/>
      <c r="DQN23" s="29"/>
      <c r="DQO23" s="29"/>
      <c r="DQP23" s="29"/>
      <c r="DQQ23" s="29"/>
      <c r="DQR23" s="29"/>
      <c r="DQS23" s="29"/>
      <c r="DQT23" s="29"/>
      <c r="DQU23" s="29"/>
      <c r="DQV23" s="29"/>
      <c r="DQW23" s="29"/>
      <c r="DQX23" s="29"/>
      <c r="DQY23" s="29"/>
      <c r="DQZ23" s="29"/>
      <c r="DRA23" s="29"/>
      <c r="DRB23" s="29"/>
      <c r="DRC23" s="29"/>
      <c r="DRD23" s="29"/>
      <c r="DRE23" s="29"/>
      <c r="DRF23" s="29"/>
      <c r="DRG23" s="29"/>
      <c r="DRH23" s="29"/>
      <c r="DRI23" s="29"/>
      <c r="DRJ23" s="29"/>
      <c r="DRK23" s="29"/>
      <c r="DRL23" s="29"/>
      <c r="DRM23" s="29"/>
      <c r="DRN23" s="29"/>
      <c r="DRO23" s="29"/>
      <c r="DRP23" s="29"/>
      <c r="DRQ23" s="29"/>
      <c r="DRR23" s="29"/>
      <c r="DRS23" s="29"/>
      <c r="DRT23" s="29"/>
      <c r="DRU23" s="29"/>
      <c r="DRV23" s="29"/>
      <c r="DRW23" s="29"/>
      <c r="DRX23" s="29"/>
      <c r="DRY23" s="29"/>
      <c r="DRZ23" s="29"/>
      <c r="DSA23" s="29"/>
      <c r="DSB23" s="29"/>
      <c r="DSC23" s="29"/>
      <c r="DSD23" s="29"/>
      <c r="DSE23" s="29"/>
      <c r="DSF23" s="29"/>
      <c r="DSG23" s="29"/>
      <c r="DSH23" s="29"/>
      <c r="DSI23" s="29"/>
      <c r="DSJ23" s="29"/>
      <c r="DSK23" s="29"/>
      <c r="DSL23" s="29"/>
      <c r="DSM23" s="29"/>
      <c r="DSN23" s="29"/>
      <c r="DSO23" s="29"/>
      <c r="DSP23" s="29"/>
      <c r="DSQ23" s="29"/>
      <c r="DSR23" s="29"/>
      <c r="DSS23" s="29"/>
      <c r="DST23" s="29"/>
      <c r="DSU23" s="29"/>
      <c r="DSV23" s="29"/>
      <c r="DSW23" s="29"/>
      <c r="DSX23" s="29"/>
      <c r="DSY23" s="29"/>
      <c r="DSZ23" s="29"/>
      <c r="DTA23" s="29"/>
      <c r="DTB23" s="29"/>
      <c r="DTC23" s="29"/>
      <c r="DTD23" s="29"/>
      <c r="DTE23" s="29"/>
      <c r="DTF23" s="29"/>
      <c r="DTG23" s="29"/>
      <c r="DTH23" s="29"/>
      <c r="DTI23" s="29"/>
      <c r="DTJ23" s="29"/>
      <c r="DTK23" s="29"/>
      <c r="DTL23" s="29"/>
      <c r="DTM23" s="29"/>
      <c r="DTN23" s="29"/>
      <c r="DTO23" s="29"/>
      <c r="DTP23" s="29"/>
      <c r="DTQ23" s="29"/>
      <c r="DTR23" s="29"/>
      <c r="DTS23" s="29"/>
      <c r="DTT23" s="29"/>
      <c r="DTU23" s="29"/>
      <c r="DTV23" s="29"/>
      <c r="DTW23" s="29"/>
      <c r="DTX23" s="29"/>
      <c r="DTY23" s="29"/>
      <c r="DTZ23" s="29"/>
      <c r="DUA23" s="29"/>
      <c r="DUB23" s="29"/>
      <c r="DUC23" s="29"/>
      <c r="DUD23" s="29"/>
      <c r="DUE23" s="29"/>
      <c r="DUF23" s="29"/>
      <c r="DUG23" s="29"/>
      <c r="DUH23" s="29"/>
      <c r="DUI23" s="29"/>
      <c r="DUJ23" s="29"/>
      <c r="DUK23" s="29"/>
      <c r="DUL23" s="29"/>
      <c r="DUM23" s="29"/>
      <c r="DUN23" s="29"/>
      <c r="DUO23" s="29"/>
      <c r="DUP23" s="29"/>
      <c r="DUQ23" s="29"/>
      <c r="DUR23" s="29"/>
      <c r="DUS23" s="29"/>
      <c r="DUT23" s="29"/>
      <c r="DUU23" s="29"/>
      <c r="DUV23" s="29"/>
      <c r="DUW23" s="29"/>
      <c r="DUX23" s="29"/>
      <c r="DUY23" s="29"/>
      <c r="DUZ23" s="29"/>
      <c r="DVA23" s="29"/>
      <c r="DVB23" s="29"/>
      <c r="DVC23" s="29"/>
      <c r="DVD23" s="29"/>
      <c r="DVE23" s="29"/>
      <c r="DVF23" s="29"/>
      <c r="DVG23" s="29"/>
      <c r="DVH23" s="29"/>
      <c r="DVI23" s="29"/>
      <c r="DVJ23" s="29"/>
      <c r="DVK23" s="29"/>
      <c r="DVL23" s="29"/>
      <c r="DVM23" s="29"/>
      <c r="DVN23" s="29"/>
      <c r="DVO23" s="29"/>
      <c r="DVP23" s="29"/>
      <c r="DVQ23" s="29"/>
      <c r="DVR23" s="29"/>
      <c r="DVS23" s="29"/>
      <c r="DVT23" s="29"/>
      <c r="DVU23" s="29"/>
      <c r="DVV23" s="29"/>
      <c r="DVW23" s="29"/>
      <c r="DVX23" s="29"/>
      <c r="DVY23" s="29"/>
      <c r="DVZ23" s="29"/>
      <c r="DWA23" s="29"/>
      <c r="DWB23" s="29"/>
      <c r="DWC23" s="29"/>
      <c r="DWD23" s="29"/>
      <c r="DWE23" s="29"/>
      <c r="DWF23" s="29"/>
      <c r="DWG23" s="29"/>
      <c r="DWH23" s="29"/>
      <c r="DWI23" s="29"/>
      <c r="DWJ23" s="29"/>
      <c r="DWK23" s="29"/>
      <c r="DWL23" s="29"/>
      <c r="DWM23" s="29"/>
      <c r="DWN23" s="29"/>
      <c r="DWO23" s="29"/>
      <c r="DWP23" s="29"/>
      <c r="DWQ23" s="29"/>
      <c r="DWR23" s="29"/>
      <c r="DWS23" s="29"/>
      <c r="DWT23" s="29"/>
      <c r="DWU23" s="29"/>
      <c r="DWV23" s="29"/>
      <c r="DWW23" s="29"/>
      <c r="DWX23" s="29"/>
      <c r="DWY23" s="29"/>
      <c r="DWZ23" s="29"/>
      <c r="DXA23" s="29"/>
      <c r="DXB23" s="29"/>
      <c r="DXC23" s="29"/>
      <c r="DXD23" s="29"/>
      <c r="DXE23" s="29"/>
      <c r="DXF23" s="29"/>
      <c r="DXG23" s="29"/>
      <c r="DXH23" s="29"/>
      <c r="DXI23" s="29"/>
      <c r="DXJ23" s="29"/>
      <c r="DXK23" s="29"/>
      <c r="DXL23" s="29"/>
      <c r="DXM23" s="29"/>
      <c r="DXN23" s="29"/>
      <c r="DXO23" s="29"/>
      <c r="DXP23" s="29"/>
      <c r="DXQ23" s="29"/>
      <c r="DXR23" s="29"/>
      <c r="DXS23" s="29"/>
      <c r="DXT23" s="29"/>
      <c r="DXU23" s="29"/>
      <c r="DXV23" s="29"/>
      <c r="DXW23" s="29"/>
      <c r="DXX23" s="29"/>
      <c r="DXY23" s="29"/>
      <c r="DXZ23" s="29"/>
      <c r="DYA23" s="29"/>
      <c r="DYB23" s="29"/>
      <c r="DYC23" s="29"/>
      <c r="DYD23" s="29"/>
      <c r="DYE23" s="29"/>
      <c r="DYF23" s="29"/>
      <c r="DYG23" s="29"/>
      <c r="DYH23" s="29"/>
      <c r="DYI23" s="29"/>
      <c r="DYJ23" s="29"/>
      <c r="DYK23" s="29"/>
      <c r="DYL23" s="29"/>
      <c r="DYM23" s="29"/>
      <c r="DYN23" s="29"/>
      <c r="DYO23" s="29"/>
      <c r="DYP23" s="29"/>
      <c r="DYQ23" s="29"/>
      <c r="DYR23" s="29"/>
      <c r="DYS23" s="29"/>
      <c r="DYT23" s="29"/>
      <c r="DYU23" s="29"/>
      <c r="DYV23" s="29"/>
      <c r="DYW23" s="29"/>
      <c r="DYX23" s="29"/>
      <c r="DYY23" s="29"/>
      <c r="DYZ23" s="29"/>
      <c r="DZA23" s="29"/>
      <c r="DZB23" s="29"/>
      <c r="DZC23" s="29"/>
      <c r="DZD23" s="29"/>
      <c r="DZE23" s="29"/>
      <c r="DZF23" s="29"/>
      <c r="DZG23" s="29"/>
      <c r="DZH23" s="29"/>
      <c r="DZI23" s="29"/>
      <c r="DZJ23" s="29"/>
      <c r="DZK23" s="29"/>
      <c r="DZL23" s="29"/>
      <c r="DZM23" s="29"/>
      <c r="DZN23" s="29"/>
      <c r="DZO23" s="29"/>
      <c r="DZP23" s="29"/>
      <c r="DZQ23" s="29"/>
      <c r="DZR23" s="29"/>
      <c r="DZS23" s="29"/>
      <c r="DZT23" s="29"/>
      <c r="DZU23" s="29"/>
      <c r="DZV23" s="29"/>
      <c r="DZW23" s="29"/>
      <c r="DZX23" s="29"/>
      <c r="DZY23" s="29"/>
      <c r="DZZ23" s="29"/>
      <c r="EAA23" s="29"/>
      <c r="EAB23" s="29"/>
      <c r="EAC23" s="29"/>
      <c r="EAD23" s="29"/>
      <c r="EAE23" s="29"/>
      <c r="EAF23" s="29"/>
      <c r="EAG23" s="29"/>
      <c r="EAH23" s="29"/>
      <c r="EAI23" s="29"/>
      <c r="EAJ23" s="29"/>
      <c r="EAK23" s="29"/>
      <c r="EAL23" s="29"/>
      <c r="EAM23" s="29"/>
      <c r="EAN23" s="29"/>
      <c r="EAO23" s="29"/>
      <c r="EAP23" s="29"/>
      <c r="EAQ23" s="29"/>
      <c r="EAR23" s="29"/>
      <c r="EAS23" s="29"/>
      <c r="EAT23" s="29"/>
      <c r="EAU23" s="29"/>
      <c r="EAV23" s="29"/>
      <c r="EAW23" s="29"/>
      <c r="EAX23" s="29"/>
      <c r="EAY23" s="29"/>
      <c r="EAZ23" s="29"/>
      <c r="EBA23" s="29"/>
      <c r="EBB23" s="29"/>
      <c r="EBC23" s="29"/>
      <c r="EBD23" s="29"/>
      <c r="EBE23" s="29"/>
      <c r="EBF23" s="29"/>
      <c r="EBG23" s="29"/>
      <c r="EBH23" s="29"/>
      <c r="EBI23" s="29"/>
      <c r="EBJ23" s="29"/>
      <c r="EBK23" s="29"/>
      <c r="EBL23" s="29"/>
      <c r="EBM23" s="29"/>
      <c r="EBN23" s="29"/>
      <c r="EBO23" s="29"/>
      <c r="EBP23" s="29"/>
      <c r="EBQ23" s="29"/>
      <c r="EBR23" s="29"/>
      <c r="EBS23" s="29"/>
      <c r="EBT23" s="29"/>
      <c r="EBU23" s="29"/>
      <c r="EBV23" s="29"/>
      <c r="EBW23" s="29"/>
      <c r="EBX23" s="29"/>
      <c r="EBY23" s="29"/>
      <c r="EBZ23" s="29"/>
      <c r="ECA23" s="29"/>
      <c r="ECB23" s="29"/>
      <c r="ECC23" s="29"/>
      <c r="ECD23" s="29"/>
      <c r="ECE23" s="29"/>
      <c r="ECF23" s="29"/>
      <c r="ECG23" s="29"/>
      <c r="ECH23" s="29"/>
      <c r="ECI23" s="29"/>
      <c r="ECJ23" s="29"/>
      <c r="ECK23" s="29"/>
      <c r="ECL23" s="29"/>
      <c r="ECM23" s="29"/>
      <c r="ECN23" s="29"/>
      <c r="ECO23" s="29"/>
      <c r="ECP23" s="29"/>
      <c r="ECQ23" s="29"/>
      <c r="ECR23" s="29"/>
      <c r="ECS23" s="29"/>
      <c r="ECT23" s="29"/>
      <c r="ECU23" s="29"/>
      <c r="ECV23" s="29"/>
      <c r="ECW23" s="29"/>
      <c r="ECX23" s="29"/>
      <c r="ECY23" s="29"/>
      <c r="ECZ23" s="29"/>
      <c r="EDA23" s="29"/>
      <c r="EDB23" s="29"/>
      <c r="EDC23" s="29"/>
      <c r="EDD23" s="29"/>
      <c r="EDE23" s="29"/>
      <c r="EDF23" s="29"/>
      <c r="EDG23" s="29"/>
      <c r="EDH23" s="29"/>
      <c r="EDI23" s="29"/>
      <c r="EDJ23" s="29"/>
      <c r="EDK23" s="29"/>
      <c r="EDL23" s="29"/>
      <c r="EDM23" s="29"/>
      <c r="EDN23" s="29"/>
      <c r="EDO23" s="29"/>
      <c r="EDP23" s="29"/>
      <c r="EDQ23" s="29"/>
      <c r="EDR23" s="29"/>
      <c r="EDS23" s="29"/>
      <c r="EDT23" s="29"/>
      <c r="EDU23" s="29"/>
      <c r="EDV23" s="29"/>
      <c r="EDW23" s="29"/>
      <c r="EDX23" s="29"/>
      <c r="EDY23" s="29"/>
      <c r="EDZ23" s="29"/>
      <c r="EEA23" s="29"/>
      <c r="EEB23" s="29"/>
      <c r="EEC23" s="29"/>
      <c r="EED23" s="29"/>
      <c r="EEE23" s="29"/>
      <c r="EEF23" s="29"/>
      <c r="EEG23" s="29"/>
      <c r="EEH23" s="29"/>
      <c r="EEI23" s="29"/>
      <c r="EEJ23" s="29"/>
      <c r="EEK23" s="29"/>
      <c r="EEL23" s="29"/>
      <c r="EEM23" s="29"/>
      <c r="EEN23" s="29"/>
      <c r="EEO23" s="29"/>
      <c r="EEP23" s="29"/>
      <c r="EEQ23" s="29"/>
      <c r="EER23" s="29"/>
      <c r="EES23" s="29"/>
      <c r="EET23" s="29"/>
      <c r="EEU23" s="29"/>
      <c r="EEV23" s="29"/>
      <c r="EEW23" s="29"/>
      <c r="EEX23" s="29"/>
      <c r="EEY23" s="29"/>
      <c r="EEZ23" s="29"/>
      <c r="EFA23" s="29"/>
      <c r="EFB23" s="29"/>
      <c r="EFC23" s="29"/>
      <c r="EFD23" s="29"/>
      <c r="EFE23" s="29"/>
      <c r="EFF23" s="29"/>
      <c r="EFG23" s="29"/>
      <c r="EFH23" s="29"/>
      <c r="EFI23" s="29"/>
      <c r="EFJ23" s="29"/>
      <c r="EFK23" s="29"/>
      <c r="EFL23" s="29"/>
      <c r="EFM23" s="29"/>
      <c r="EFN23" s="29"/>
      <c r="EFO23" s="29"/>
      <c r="EFP23" s="29"/>
      <c r="EFQ23" s="29"/>
      <c r="EFR23" s="29"/>
      <c r="EFS23" s="29"/>
      <c r="EFT23" s="29"/>
      <c r="EFU23" s="29"/>
      <c r="EFV23" s="29"/>
      <c r="EFW23" s="29"/>
      <c r="EFX23" s="29"/>
      <c r="EFY23" s="29"/>
      <c r="EFZ23" s="29"/>
      <c r="EGA23" s="29"/>
      <c r="EGB23" s="29"/>
      <c r="EGC23" s="29"/>
      <c r="EGD23" s="29"/>
      <c r="EGE23" s="29"/>
      <c r="EGF23" s="29"/>
      <c r="EGG23" s="29"/>
      <c r="EGH23" s="29"/>
      <c r="EGI23" s="29"/>
      <c r="EGJ23" s="29"/>
      <c r="EGK23" s="29"/>
      <c r="EGL23" s="29"/>
      <c r="EGM23" s="29"/>
      <c r="EGN23" s="29"/>
      <c r="EGO23" s="29"/>
      <c r="EGP23" s="29"/>
      <c r="EGQ23" s="29"/>
      <c r="EGR23" s="29"/>
      <c r="EGS23" s="29"/>
      <c r="EGT23" s="29"/>
      <c r="EGU23" s="29"/>
      <c r="EGV23" s="29"/>
      <c r="EGW23" s="29"/>
      <c r="EGX23" s="29"/>
      <c r="EGY23" s="29"/>
      <c r="EGZ23" s="29"/>
      <c r="EHA23" s="29"/>
      <c r="EHB23" s="29"/>
      <c r="EHC23" s="29"/>
      <c r="EHD23" s="29"/>
      <c r="EHE23" s="29"/>
      <c r="EHF23" s="29"/>
      <c r="EHG23" s="29"/>
      <c r="EHH23" s="29"/>
      <c r="EHI23" s="29"/>
      <c r="EHJ23" s="29"/>
      <c r="EHK23" s="29"/>
      <c r="EHL23" s="29"/>
      <c r="EHM23" s="29"/>
      <c r="EHN23" s="29"/>
      <c r="EHO23" s="29"/>
      <c r="EHP23" s="29"/>
      <c r="EHQ23" s="29"/>
      <c r="EHR23" s="29"/>
      <c r="EHS23" s="29"/>
      <c r="EHT23" s="29"/>
      <c r="EHU23" s="29"/>
      <c r="EHV23" s="29"/>
      <c r="EHW23" s="29"/>
      <c r="EHX23" s="29"/>
      <c r="EHY23" s="29"/>
      <c r="EHZ23" s="29"/>
      <c r="EIA23" s="29"/>
      <c r="EIB23" s="29"/>
      <c r="EIC23" s="29"/>
      <c r="EID23" s="29"/>
      <c r="EIE23" s="29"/>
      <c r="EIF23" s="29"/>
      <c r="EIG23" s="29"/>
      <c r="EIH23" s="29"/>
      <c r="EII23" s="29"/>
      <c r="EIJ23" s="29"/>
      <c r="EIK23" s="29"/>
      <c r="EIL23" s="29"/>
      <c r="EIM23" s="29"/>
      <c r="EIN23" s="29"/>
      <c r="EIO23" s="29"/>
      <c r="EIP23" s="29"/>
      <c r="EIQ23" s="29"/>
      <c r="EIR23" s="29"/>
      <c r="EIS23" s="29"/>
      <c r="EIT23" s="29"/>
      <c r="EIU23" s="29"/>
      <c r="EIV23" s="29"/>
      <c r="EIW23" s="29"/>
      <c r="EIX23" s="29"/>
      <c r="EIY23" s="29"/>
      <c r="EIZ23" s="29"/>
      <c r="EJA23" s="29"/>
      <c r="EJB23" s="29"/>
      <c r="EJC23" s="29"/>
      <c r="EJD23" s="29"/>
      <c r="EJE23" s="29"/>
      <c r="EJF23" s="29"/>
      <c r="EJG23" s="29"/>
      <c r="EJH23" s="29"/>
      <c r="EJI23" s="29"/>
      <c r="EJJ23" s="29"/>
      <c r="EJK23" s="29"/>
      <c r="EJL23" s="29"/>
      <c r="EJM23" s="29"/>
      <c r="EJN23" s="29"/>
      <c r="EJO23" s="29"/>
      <c r="EJP23" s="29"/>
      <c r="EJQ23" s="29"/>
      <c r="EJR23" s="29"/>
      <c r="EJS23" s="29"/>
      <c r="EJT23" s="29"/>
      <c r="EJU23" s="29"/>
      <c r="EJV23" s="29"/>
      <c r="EJW23" s="29"/>
      <c r="EJX23" s="29"/>
      <c r="EJY23" s="29"/>
      <c r="EJZ23" s="29"/>
      <c r="EKA23" s="29"/>
      <c r="EKB23" s="29"/>
      <c r="EKC23" s="29"/>
      <c r="EKD23" s="29"/>
      <c r="EKE23" s="29"/>
      <c r="EKF23" s="29"/>
      <c r="EKG23" s="29"/>
      <c r="EKH23" s="29"/>
      <c r="EKI23" s="29"/>
      <c r="EKJ23" s="29"/>
      <c r="EKK23" s="29"/>
      <c r="EKL23" s="29"/>
      <c r="EKM23" s="29"/>
      <c r="EKN23" s="29"/>
      <c r="EKO23" s="29"/>
      <c r="EKP23" s="29"/>
      <c r="EKQ23" s="29"/>
      <c r="EKR23" s="29"/>
      <c r="EKS23" s="29"/>
      <c r="EKT23" s="29"/>
      <c r="EKU23" s="29"/>
      <c r="EKV23" s="29"/>
      <c r="EKW23" s="29"/>
      <c r="EKX23" s="29"/>
      <c r="EKY23" s="29"/>
      <c r="EKZ23" s="29"/>
      <c r="ELA23" s="29"/>
      <c r="ELB23" s="29"/>
      <c r="ELC23" s="29"/>
      <c r="ELD23" s="29"/>
      <c r="ELE23" s="29"/>
      <c r="ELF23" s="29"/>
      <c r="ELG23" s="29"/>
      <c r="ELH23" s="29"/>
      <c r="ELI23" s="29"/>
      <c r="ELJ23" s="29"/>
      <c r="ELK23" s="29"/>
      <c r="ELL23" s="29"/>
      <c r="ELM23" s="29"/>
      <c r="ELN23" s="29"/>
      <c r="ELO23" s="29"/>
      <c r="ELP23" s="29"/>
      <c r="ELQ23" s="29"/>
      <c r="ELR23" s="29"/>
      <c r="ELS23" s="29"/>
      <c r="ELT23" s="29"/>
      <c r="ELU23" s="29"/>
      <c r="ELV23" s="29"/>
      <c r="ELW23" s="29"/>
      <c r="ELX23" s="29"/>
      <c r="ELY23" s="29"/>
      <c r="ELZ23" s="29"/>
      <c r="EMA23" s="29"/>
      <c r="EMB23" s="29"/>
      <c r="EMC23" s="29"/>
      <c r="EMD23" s="29"/>
      <c r="EME23" s="29"/>
      <c r="EMF23" s="29"/>
      <c r="EMG23" s="29"/>
      <c r="EMH23" s="29"/>
      <c r="EMI23" s="29"/>
      <c r="EMJ23" s="29"/>
      <c r="EMK23" s="29"/>
      <c r="EML23" s="29"/>
      <c r="EMM23" s="29"/>
      <c r="EMN23" s="29"/>
      <c r="EMO23" s="29"/>
      <c r="EMP23" s="29"/>
      <c r="EMQ23" s="29"/>
      <c r="EMR23" s="29"/>
      <c r="EMS23" s="29"/>
      <c r="EMT23" s="29"/>
      <c r="EMU23" s="29"/>
      <c r="EMV23" s="29"/>
      <c r="EMW23" s="29"/>
      <c r="EMX23" s="29"/>
      <c r="EMY23" s="29"/>
      <c r="EMZ23" s="29"/>
      <c r="ENA23" s="29"/>
      <c r="ENB23" s="29"/>
      <c r="ENC23" s="29"/>
      <c r="END23" s="29"/>
      <c r="ENE23" s="29"/>
      <c r="ENF23" s="29"/>
      <c r="ENG23" s="29"/>
      <c r="ENH23" s="29"/>
      <c r="ENI23" s="29"/>
      <c r="ENJ23" s="29"/>
      <c r="ENK23" s="29"/>
      <c r="ENL23" s="29"/>
      <c r="ENM23" s="29"/>
      <c r="ENN23" s="29"/>
      <c r="ENO23" s="29"/>
      <c r="ENP23" s="29"/>
      <c r="ENQ23" s="29"/>
      <c r="ENR23" s="29"/>
      <c r="ENS23" s="29"/>
      <c r="ENT23" s="29"/>
      <c r="ENU23" s="29"/>
      <c r="ENV23" s="29"/>
      <c r="ENW23" s="29"/>
      <c r="ENX23" s="29"/>
      <c r="ENY23" s="29"/>
      <c r="ENZ23" s="29"/>
      <c r="EOA23" s="29"/>
      <c r="EOB23" s="29"/>
      <c r="EOC23" s="29"/>
      <c r="EOD23" s="29"/>
      <c r="EOE23" s="29"/>
      <c r="EOF23" s="29"/>
      <c r="EOG23" s="29"/>
      <c r="EOH23" s="29"/>
      <c r="EOI23" s="29"/>
      <c r="EOJ23" s="29"/>
      <c r="EOK23" s="29"/>
      <c r="EOL23" s="29"/>
      <c r="EOM23" s="29"/>
      <c r="EON23" s="29"/>
      <c r="EOO23" s="29"/>
      <c r="EOP23" s="29"/>
      <c r="EOQ23" s="29"/>
      <c r="EOR23" s="29"/>
      <c r="EOS23" s="29"/>
      <c r="EOT23" s="29"/>
      <c r="EOU23" s="29"/>
      <c r="EOV23" s="29"/>
      <c r="EOW23" s="29"/>
      <c r="EOX23" s="29"/>
      <c r="EOY23" s="29"/>
      <c r="EOZ23" s="29"/>
      <c r="EPA23" s="29"/>
      <c r="EPB23" s="29"/>
      <c r="EPC23" s="29"/>
      <c r="EPD23" s="29"/>
      <c r="EPE23" s="29"/>
      <c r="EPF23" s="29"/>
      <c r="EPG23" s="29"/>
      <c r="EPH23" s="29"/>
      <c r="EPI23" s="29"/>
      <c r="EPJ23" s="29"/>
      <c r="EPK23" s="29"/>
      <c r="EPL23" s="29"/>
      <c r="EPM23" s="29"/>
      <c r="EPN23" s="29"/>
      <c r="EPO23" s="29"/>
      <c r="EPP23" s="29"/>
      <c r="EPQ23" s="29"/>
      <c r="EPR23" s="29"/>
      <c r="EPS23" s="29"/>
      <c r="EPT23" s="29"/>
      <c r="EPU23" s="29"/>
      <c r="EPV23" s="29"/>
      <c r="EPW23" s="29"/>
      <c r="EPX23" s="29"/>
      <c r="EPY23" s="29"/>
      <c r="EPZ23" s="29"/>
      <c r="EQA23" s="29"/>
      <c r="EQB23" s="29"/>
      <c r="EQC23" s="29"/>
      <c r="EQD23" s="29"/>
      <c r="EQE23" s="29"/>
      <c r="EQF23" s="29"/>
      <c r="EQG23" s="29"/>
      <c r="EQH23" s="29"/>
      <c r="EQI23" s="29"/>
      <c r="EQJ23" s="29"/>
      <c r="EQK23" s="29"/>
      <c r="EQL23" s="29"/>
      <c r="EQM23" s="29"/>
      <c r="EQN23" s="29"/>
      <c r="EQO23" s="29"/>
      <c r="EQP23" s="29"/>
      <c r="EQQ23" s="29"/>
      <c r="EQR23" s="29"/>
      <c r="EQS23" s="29"/>
      <c r="EQT23" s="29"/>
      <c r="EQU23" s="29"/>
      <c r="EQV23" s="29"/>
      <c r="EQW23" s="29"/>
      <c r="EQX23" s="29"/>
      <c r="EQY23" s="29"/>
      <c r="EQZ23" s="29"/>
      <c r="ERA23" s="29"/>
      <c r="ERB23" s="29"/>
      <c r="ERC23" s="29"/>
      <c r="ERD23" s="29"/>
      <c r="ERE23" s="29"/>
      <c r="ERF23" s="29"/>
      <c r="ERG23" s="29"/>
      <c r="ERH23" s="29"/>
      <c r="ERI23" s="29"/>
      <c r="ERJ23" s="29"/>
      <c r="ERK23" s="29"/>
      <c r="ERL23" s="29"/>
      <c r="ERM23" s="29"/>
      <c r="ERN23" s="29"/>
      <c r="ERO23" s="29"/>
      <c r="ERP23" s="29"/>
      <c r="ERQ23" s="29"/>
      <c r="ERR23" s="29"/>
      <c r="ERS23" s="29"/>
      <c r="ERT23" s="29"/>
      <c r="ERU23" s="29"/>
      <c r="ERV23" s="29"/>
      <c r="ERW23" s="29"/>
      <c r="ERX23" s="29"/>
      <c r="ERY23" s="29"/>
      <c r="ERZ23" s="29"/>
      <c r="ESA23" s="29"/>
      <c r="ESB23" s="29"/>
      <c r="ESC23" s="29"/>
      <c r="ESD23" s="29"/>
      <c r="ESE23" s="29"/>
      <c r="ESF23" s="29"/>
      <c r="ESG23" s="29"/>
      <c r="ESH23" s="29"/>
      <c r="ESI23" s="29"/>
      <c r="ESJ23" s="29"/>
      <c r="ESK23" s="29"/>
      <c r="ESL23" s="29"/>
      <c r="ESM23" s="29"/>
      <c r="ESN23" s="29"/>
      <c r="ESO23" s="29"/>
      <c r="ESP23" s="29"/>
      <c r="ESQ23" s="29"/>
      <c r="ESR23" s="29"/>
      <c r="ESS23" s="29"/>
      <c r="EST23" s="29"/>
      <c r="ESU23" s="29"/>
      <c r="ESV23" s="29"/>
      <c r="ESW23" s="29"/>
      <c r="ESX23" s="29"/>
      <c r="ESY23" s="29"/>
      <c r="ESZ23" s="29"/>
      <c r="ETA23" s="29"/>
      <c r="ETB23" s="29"/>
      <c r="ETC23" s="29"/>
      <c r="ETD23" s="29"/>
      <c r="ETE23" s="29"/>
      <c r="ETF23" s="29"/>
      <c r="ETG23" s="29"/>
      <c r="ETH23" s="29"/>
      <c r="ETI23" s="29"/>
      <c r="ETJ23" s="29"/>
      <c r="ETK23" s="29"/>
      <c r="ETL23" s="29"/>
      <c r="ETM23" s="29"/>
      <c r="ETN23" s="29"/>
      <c r="ETO23" s="29"/>
      <c r="ETP23" s="29"/>
      <c r="ETQ23" s="29"/>
      <c r="ETR23" s="29"/>
      <c r="ETS23" s="29"/>
      <c r="ETT23" s="29"/>
      <c r="ETU23" s="29"/>
      <c r="ETV23" s="29"/>
      <c r="ETW23" s="29"/>
      <c r="ETX23" s="29"/>
      <c r="ETY23" s="29"/>
      <c r="ETZ23" s="29"/>
      <c r="EUA23" s="29"/>
      <c r="EUB23" s="29"/>
      <c r="EUC23" s="29"/>
      <c r="EUD23" s="29"/>
      <c r="EUE23" s="29"/>
      <c r="EUF23" s="29"/>
      <c r="EUG23" s="29"/>
      <c r="EUH23" s="29"/>
      <c r="EUI23" s="29"/>
      <c r="EUJ23" s="29"/>
      <c r="EUK23" s="29"/>
      <c r="EUL23" s="29"/>
      <c r="EUM23" s="29"/>
      <c r="EUN23" s="29"/>
      <c r="EUO23" s="29"/>
      <c r="EUP23" s="29"/>
      <c r="EUQ23" s="29"/>
      <c r="EUR23" s="29"/>
      <c r="EUS23" s="29"/>
      <c r="EUT23" s="29"/>
      <c r="EUU23" s="29"/>
      <c r="EUV23" s="29"/>
      <c r="EUW23" s="29"/>
      <c r="EUX23" s="29"/>
      <c r="EUY23" s="29"/>
      <c r="EUZ23" s="29"/>
      <c r="EVA23" s="29"/>
      <c r="EVB23" s="29"/>
      <c r="EVC23" s="29"/>
      <c r="EVD23" s="29"/>
      <c r="EVE23" s="29"/>
      <c r="EVF23" s="29"/>
      <c r="EVG23" s="29"/>
      <c r="EVH23" s="29"/>
      <c r="EVI23" s="29"/>
      <c r="EVJ23" s="29"/>
      <c r="EVK23" s="29"/>
      <c r="EVL23" s="29"/>
      <c r="EVM23" s="29"/>
      <c r="EVN23" s="29"/>
      <c r="EVO23" s="29"/>
      <c r="EVP23" s="29"/>
      <c r="EVQ23" s="29"/>
      <c r="EVR23" s="29"/>
      <c r="EVS23" s="29"/>
      <c r="EVT23" s="29"/>
      <c r="EVU23" s="29"/>
      <c r="EVV23" s="29"/>
      <c r="EVW23" s="29"/>
      <c r="EVX23" s="29"/>
      <c r="EVY23" s="29"/>
      <c r="EVZ23" s="29"/>
      <c r="EWA23" s="29"/>
      <c r="EWB23" s="29"/>
      <c r="EWC23" s="29"/>
      <c r="EWD23" s="29"/>
      <c r="EWE23" s="29"/>
      <c r="EWF23" s="29"/>
      <c r="EWG23" s="29"/>
      <c r="EWH23" s="29"/>
      <c r="EWI23" s="29"/>
      <c r="EWJ23" s="29"/>
      <c r="EWK23" s="29"/>
      <c r="EWL23" s="29"/>
      <c r="EWM23" s="29"/>
      <c r="EWN23" s="29"/>
      <c r="EWO23" s="29"/>
      <c r="EWP23" s="29"/>
      <c r="EWQ23" s="29"/>
      <c r="EWR23" s="29"/>
      <c r="EWS23" s="29"/>
      <c r="EWT23" s="29"/>
      <c r="EWU23" s="29"/>
      <c r="EWV23" s="29"/>
      <c r="EWW23" s="29"/>
      <c r="EWX23" s="29"/>
      <c r="EWY23" s="29"/>
      <c r="EWZ23" s="29"/>
      <c r="EXA23" s="29"/>
      <c r="EXB23" s="29"/>
      <c r="EXC23" s="29"/>
      <c r="EXD23" s="29"/>
      <c r="EXE23" s="29"/>
      <c r="EXF23" s="29"/>
      <c r="EXG23" s="29"/>
      <c r="EXH23" s="29"/>
      <c r="EXI23" s="29"/>
      <c r="EXJ23" s="29"/>
      <c r="EXK23" s="29"/>
      <c r="EXL23" s="29"/>
      <c r="EXM23" s="29"/>
      <c r="EXN23" s="29"/>
      <c r="EXO23" s="29"/>
      <c r="EXP23" s="29"/>
      <c r="EXQ23" s="29"/>
      <c r="EXR23" s="29"/>
      <c r="EXS23" s="29"/>
      <c r="EXT23" s="29"/>
      <c r="EXU23" s="29"/>
      <c r="EXV23" s="29"/>
      <c r="EXW23" s="29"/>
      <c r="EXX23" s="29"/>
      <c r="EXY23" s="29"/>
      <c r="EXZ23" s="29"/>
      <c r="EYA23" s="29"/>
      <c r="EYB23" s="29"/>
      <c r="EYC23" s="29"/>
      <c r="EYD23" s="29"/>
      <c r="EYE23" s="29"/>
      <c r="EYF23" s="29"/>
      <c r="EYG23" s="29"/>
      <c r="EYH23" s="29"/>
      <c r="EYI23" s="29"/>
      <c r="EYJ23" s="29"/>
      <c r="EYK23" s="29"/>
      <c r="EYL23" s="29"/>
      <c r="EYM23" s="29"/>
      <c r="EYN23" s="29"/>
      <c r="EYO23" s="29"/>
      <c r="EYP23" s="29"/>
      <c r="EYQ23" s="29"/>
      <c r="EYR23" s="29"/>
      <c r="EYS23" s="29"/>
      <c r="EYT23" s="29"/>
      <c r="EYU23" s="29"/>
      <c r="EYV23" s="29"/>
      <c r="EYW23" s="29"/>
      <c r="EYX23" s="29"/>
      <c r="EYY23" s="29"/>
      <c r="EYZ23" s="29"/>
      <c r="EZA23" s="29"/>
      <c r="EZB23" s="29"/>
      <c r="EZC23" s="29"/>
      <c r="EZD23" s="29"/>
      <c r="EZE23" s="29"/>
      <c r="EZF23" s="29"/>
      <c r="EZG23" s="29"/>
      <c r="EZH23" s="29"/>
      <c r="EZI23" s="29"/>
      <c r="EZJ23" s="29"/>
      <c r="EZK23" s="29"/>
      <c r="EZL23" s="29"/>
      <c r="EZM23" s="29"/>
      <c r="EZN23" s="29"/>
      <c r="EZO23" s="29"/>
      <c r="EZP23" s="29"/>
      <c r="EZQ23" s="29"/>
      <c r="EZR23" s="29"/>
      <c r="EZS23" s="29"/>
      <c r="EZT23" s="29"/>
      <c r="EZU23" s="29"/>
      <c r="EZV23" s="29"/>
      <c r="EZW23" s="29"/>
      <c r="EZX23" s="29"/>
      <c r="EZY23" s="29"/>
      <c r="EZZ23" s="29"/>
      <c r="FAA23" s="29"/>
      <c r="FAB23" s="29"/>
      <c r="FAC23" s="29"/>
      <c r="FAD23" s="29"/>
      <c r="FAE23" s="29"/>
      <c r="FAF23" s="29"/>
      <c r="FAG23" s="29"/>
      <c r="FAH23" s="29"/>
      <c r="FAI23" s="29"/>
      <c r="FAJ23" s="29"/>
      <c r="FAK23" s="29"/>
      <c r="FAL23" s="29"/>
      <c r="FAM23" s="29"/>
      <c r="FAN23" s="29"/>
      <c r="FAO23" s="29"/>
      <c r="FAP23" s="29"/>
      <c r="FAQ23" s="29"/>
      <c r="FAR23" s="29"/>
      <c r="FAS23" s="29"/>
      <c r="FAT23" s="29"/>
      <c r="FAU23" s="29"/>
      <c r="FAV23" s="29"/>
      <c r="FAW23" s="29"/>
      <c r="FAX23" s="29"/>
      <c r="FAY23" s="29"/>
      <c r="FAZ23" s="29"/>
      <c r="FBA23" s="29"/>
      <c r="FBB23" s="29"/>
      <c r="FBC23" s="29"/>
      <c r="FBD23" s="29"/>
      <c r="FBE23" s="29"/>
      <c r="FBF23" s="29"/>
      <c r="FBG23" s="29"/>
      <c r="FBH23" s="29"/>
      <c r="FBI23" s="29"/>
      <c r="FBJ23" s="29"/>
      <c r="FBK23" s="29"/>
      <c r="FBL23" s="29"/>
      <c r="FBM23" s="29"/>
      <c r="FBN23" s="29"/>
      <c r="FBO23" s="29"/>
      <c r="FBP23" s="29"/>
      <c r="FBQ23" s="29"/>
      <c r="FBR23" s="29"/>
      <c r="FBS23" s="29"/>
      <c r="FBT23" s="29"/>
      <c r="FBU23" s="29"/>
      <c r="FBV23" s="29"/>
      <c r="FBW23" s="29"/>
      <c r="FBX23" s="29"/>
      <c r="FBY23" s="29"/>
      <c r="FBZ23" s="29"/>
      <c r="FCA23" s="29"/>
      <c r="FCB23" s="29"/>
      <c r="FCC23" s="29"/>
      <c r="FCD23" s="29"/>
      <c r="FCE23" s="29"/>
      <c r="FCF23" s="29"/>
      <c r="FCG23" s="29"/>
      <c r="FCH23" s="29"/>
      <c r="FCI23" s="29"/>
      <c r="FCJ23" s="29"/>
      <c r="FCK23" s="29"/>
      <c r="FCL23" s="29"/>
      <c r="FCM23" s="29"/>
      <c r="FCN23" s="29"/>
      <c r="FCO23" s="29"/>
      <c r="FCP23" s="29"/>
      <c r="FCQ23" s="29"/>
      <c r="FCR23" s="29"/>
      <c r="FCS23" s="29"/>
      <c r="FCT23" s="29"/>
      <c r="FCU23" s="29"/>
      <c r="FCV23" s="29"/>
      <c r="FCW23" s="29"/>
      <c r="FCX23" s="29"/>
      <c r="FCY23" s="29"/>
      <c r="FCZ23" s="29"/>
      <c r="FDA23" s="29"/>
      <c r="FDB23" s="29"/>
      <c r="FDC23" s="29"/>
      <c r="FDD23" s="29"/>
      <c r="FDE23" s="29"/>
      <c r="FDF23" s="29"/>
      <c r="FDG23" s="29"/>
      <c r="FDH23" s="29"/>
      <c r="FDI23" s="29"/>
      <c r="FDJ23" s="29"/>
      <c r="FDK23" s="29"/>
      <c r="FDL23" s="29"/>
      <c r="FDM23" s="29"/>
      <c r="FDN23" s="29"/>
      <c r="FDO23" s="29"/>
      <c r="FDP23" s="29"/>
      <c r="FDQ23" s="29"/>
      <c r="FDR23" s="29"/>
      <c r="FDS23" s="29"/>
      <c r="FDT23" s="29"/>
      <c r="FDU23" s="29"/>
      <c r="FDV23" s="29"/>
      <c r="FDW23" s="29"/>
      <c r="FDX23" s="29"/>
      <c r="FDY23" s="29"/>
      <c r="FDZ23" s="29"/>
      <c r="FEA23" s="29"/>
      <c r="FEB23" s="29"/>
      <c r="FEC23" s="29"/>
      <c r="FED23" s="29"/>
      <c r="FEE23" s="29"/>
      <c r="FEF23" s="29"/>
      <c r="FEG23" s="29"/>
      <c r="FEH23" s="29"/>
      <c r="FEI23" s="29"/>
      <c r="FEJ23" s="29"/>
      <c r="FEK23" s="29"/>
      <c r="FEL23" s="29"/>
      <c r="FEM23" s="29"/>
      <c r="FEN23" s="29"/>
      <c r="FEO23" s="29"/>
      <c r="FEP23" s="29"/>
      <c r="FEQ23" s="29"/>
      <c r="FER23" s="29"/>
      <c r="FES23" s="29"/>
      <c r="FET23" s="29"/>
      <c r="FEU23" s="29"/>
      <c r="FEV23" s="29"/>
      <c r="FEW23" s="29"/>
      <c r="FEX23" s="29"/>
      <c r="FEY23" s="29"/>
      <c r="FEZ23" s="29"/>
      <c r="FFA23" s="29"/>
      <c r="FFB23" s="29"/>
      <c r="FFC23" s="29"/>
      <c r="FFD23" s="29"/>
      <c r="FFE23" s="29"/>
      <c r="FFF23" s="29"/>
      <c r="FFG23" s="29"/>
      <c r="FFH23" s="29"/>
      <c r="FFI23" s="29"/>
      <c r="FFJ23" s="29"/>
      <c r="FFK23" s="29"/>
      <c r="FFL23" s="29"/>
      <c r="FFM23" s="29"/>
      <c r="FFN23" s="29"/>
      <c r="FFO23" s="29"/>
      <c r="FFP23" s="29"/>
      <c r="FFQ23" s="29"/>
      <c r="FFR23" s="29"/>
      <c r="FFS23" s="29"/>
      <c r="FFT23" s="29"/>
      <c r="FFU23" s="29"/>
      <c r="FFV23" s="29"/>
      <c r="FFW23" s="29"/>
      <c r="FFX23" s="29"/>
      <c r="FFY23" s="29"/>
      <c r="FFZ23" s="29"/>
      <c r="FGA23" s="29"/>
      <c r="FGB23" s="29"/>
      <c r="FGC23" s="29"/>
      <c r="FGD23" s="29"/>
      <c r="FGE23" s="29"/>
      <c r="FGF23" s="29"/>
      <c r="FGG23" s="29"/>
      <c r="FGH23" s="29"/>
      <c r="FGI23" s="29"/>
      <c r="FGJ23" s="29"/>
      <c r="FGK23" s="29"/>
      <c r="FGL23" s="29"/>
      <c r="FGM23" s="29"/>
      <c r="FGN23" s="29"/>
      <c r="FGO23" s="29"/>
      <c r="FGP23" s="29"/>
      <c r="FGQ23" s="29"/>
      <c r="FGR23" s="29"/>
      <c r="FGS23" s="29"/>
      <c r="FGT23" s="29"/>
      <c r="FGU23" s="29"/>
      <c r="FGV23" s="29"/>
      <c r="FGW23" s="29"/>
      <c r="FGX23" s="29"/>
      <c r="FGY23" s="29"/>
      <c r="FGZ23" s="29"/>
      <c r="FHA23" s="29"/>
      <c r="FHB23" s="29"/>
      <c r="FHC23" s="29"/>
      <c r="FHD23" s="29"/>
      <c r="FHE23" s="29"/>
      <c r="FHF23" s="29"/>
      <c r="FHG23" s="29"/>
      <c r="FHH23" s="29"/>
      <c r="FHI23" s="29"/>
      <c r="FHJ23" s="29"/>
      <c r="FHK23" s="29"/>
      <c r="FHL23" s="29"/>
      <c r="FHM23" s="29"/>
      <c r="FHN23" s="29"/>
      <c r="FHO23" s="29"/>
      <c r="FHP23" s="29"/>
      <c r="FHQ23" s="29"/>
      <c r="FHR23" s="29"/>
      <c r="FHS23" s="29"/>
      <c r="FHT23" s="29"/>
      <c r="FHU23" s="29"/>
      <c r="FHV23" s="29"/>
      <c r="FHW23" s="29"/>
      <c r="FHX23" s="29"/>
      <c r="FHY23" s="29"/>
      <c r="FHZ23" s="29"/>
      <c r="FIA23" s="29"/>
      <c r="FIB23" s="29"/>
      <c r="FIC23" s="29"/>
      <c r="FID23" s="29"/>
      <c r="FIE23" s="29"/>
      <c r="FIF23" s="29"/>
      <c r="FIG23" s="29"/>
      <c r="FIH23" s="29"/>
      <c r="FII23" s="29"/>
      <c r="FIJ23" s="29"/>
      <c r="FIK23" s="29"/>
      <c r="FIL23" s="29"/>
      <c r="FIM23" s="29"/>
      <c r="FIN23" s="29"/>
      <c r="FIO23" s="29"/>
      <c r="FIP23" s="29"/>
      <c r="FIQ23" s="29"/>
      <c r="FIR23" s="29"/>
      <c r="FIS23" s="29"/>
      <c r="FIT23" s="29"/>
      <c r="FIU23" s="29"/>
      <c r="FIV23" s="29"/>
      <c r="FIW23" s="29"/>
      <c r="FIX23" s="29"/>
      <c r="FIY23" s="29"/>
      <c r="FIZ23" s="29"/>
      <c r="FJA23" s="29"/>
      <c r="FJB23" s="29"/>
      <c r="FJC23" s="29"/>
      <c r="FJD23" s="29"/>
      <c r="FJE23" s="29"/>
      <c r="FJF23" s="29"/>
      <c r="FJG23" s="29"/>
      <c r="FJH23" s="29"/>
      <c r="FJI23" s="29"/>
      <c r="FJJ23" s="29"/>
      <c r="FJK23" s="29"/>
      <c r="FJL23" s="29"/>
      <c r="FJM23" s="29"/>
      <c r="FJN23" s="29"/>
      <c r="FJO23" s="29"/>
      <c r="FJP23" s="29"/>
      <c r="FJQ23" s="29"/>
      <c r="FJR23" s="29"/>
      <c r="FJS23" s="29"/>
      <c r="FJT23" s="29"/>
      <c r="FJU23" s="29"/>
      <c r="FJV23" s="29"/>
      <c r="FJW23" s="29"/>
      <c r="FJX23" s="29"/>
      <c r="FJY23" s="29"/>
      <c r="FJZ23" s="29"/>
      <c r="FKA23" s="29"/>
      <c r="FKB23" s="29"/>
      <c r="FKC23" s="29"/>
      <c r="FKD23" s="29"/>
      <c r="FKE23" s="29"/>
      <c r="FKF23" s="29"/>
      <c r="FKG23" s="29"/>
      <c r="FKH23" s="29"/>
      <c r="FKI23" s="29"/>
      <c r="FKJ23" s="29"/>
      <c r="FKK23" s="29"/>
      <c r="FKL23" s="29"/>
      <c r="FKM23" s="29"/>
      <c r="FKN23" s="29"/>
      <c r="FKO23" s="29"/>
      <c r="FKP23" s="29"/>
      <c r="FKQ23" s="29"/>
      <c r="FKR23" s="29"/>
      <c r="FKS23" s="29"/>
      <c r="FKT23" s="29"/>
      <c r="FKU23" s="29"/>
      <c r="FKV23" s="29"/>
      <c r="FKW23" s="29"/>
      <c r="FKX23" s="29"/>
      <c r="FKY23" s="29"/>
      <c r="FKZ23" s="29"/>
      <c r="FLA23" s="29"/>
      <c r="FLB23" s="29"/>
      <c r="FLC23" s="29"/>
      <c r="FLD23" s="29"/>
      <c r="FLE23" s="29"/>
      <c r="FLF23" s="29"/>
      <c r="FLG23" s="29"/>
      <c r="FLH23" s="29"/>
      <c r="FLI23" s="29"/>
      <c r="FLJ23" s="29"/>
      <c r="FLK23" s="29"/>
      <c r="FLL23" s="29"/>
      <c r="FLM23" s="29"/>
      <c r="FLN23" s="29"/>
      <c r="FLO23" s="29"/>
      <c r="FLP23" s="29"/>
      <c r="FLQ23" s="29"/>
      <c r="FLR23" s="29"/>
      <c r="FLS23" s="29"/>
      <c r="FLT23" s="29"/>
      <c r="FLU23" s="29"/>
      <c r="FLV23" s="29"/>
      <c r="FLW23" s="29"/>
      <c r="FLX23" s="29"/>
      <c r="FLY23" s="29"/>
      <c r="FLZ23" s="29"/>
      <c r="FMA23" s="29"/>
      <c r="FMB23" s="29"/>
      <c r="FMC23" s="29"/>
      <c r="FMD23" s="29"/>
      <c r="FME23" s="29"/>
      <c r="FMF23" s="29"/>
      <c r="FMG23" s="29"/>
      <c r="FMH23" s="29"/>
      <c r="FMI23" s="29"/>
      <c r="FMJ23" s="29"/>
      <c r="FMK23" s="29"/>
      <c r="FML23" s="29"/>
      <c r="FMM23" s="29"/>
      <c r="FMN23" s="29"/>
      <c r="FMO23" s="29"/>
      <c r="FMP23" s="29"/>
      <c r="FMQ23" s="29"/>
      <c r="FMR23" s="29"/>
      <c r="FMS23" s="29"/>
      <c r="FMT23" s="29"/>
      <c r="FMU23" s="29"/>
      <c r="FMV23" s="29"/>
      <c r="FMW23" s="29"/>
      <c r="FMX23" s="29"/>
      <c r="FMY23" s="29"/>
      <c r="FMZ23" s="29"/>
      <c r="FNA23" s="29"/>
      <c r="FNB23" s="29"/>
      <c r="FNC23" s="29"/>
      <c r="FND23" s="29"/>
      <c r="FNE23" s="29"/>
      <c r="FNF23" s="29"/>
      <c r="FNG23" s="29"/>
      <c r="FNH23" s="29"/>
      <c r="FNI23" s="29"/>
      <c r="FNJ23" s="29"/>
      <c r="FNK23" s="29"/>
      <c r="FNL23" s="29"/>
      <c r="FNM23" s="29"/>
      <c r="FNN23" s="29"/>
      <c r="FNO23" s="29"/>
      <c r="FNP23" s="29"/>
      <c r="FNQ23" s="29"/>
      <c r="FNR23" s="29"/>
      <c r="FNS23" s="29"/>
      <c r="FNT23" s="29"/>
      <c r="FNU23" s="29"/>
      <c r="FNV23" s="29"/>
      <c r="FNW23" s="29"/>
      <c r="FNX23" s="29"/>
      <c r="FNY23" s="29"/>
      <c r="FNZ23" s="29"/>
      <c r="FOA23" s="29"/>
      <c r="FOB23" s="29"/>
      <c r="FOC23" s="29"/>
      <c r="FOD23" s="29"/>
      <c r="FOE23" s="29"/>
      <c r="FOF23" s="29"/>
      <c r="FOG23" s="29"/>
      <c r="FOH23" s="29"/>
      <c r="FOI23" s="29"/>
      <c r="FOJ23" s="29"/>
      <c r="FOK23" s="29"/>
      <c r="FOL23" s="29"/>
      <c r="FOM23" s="29"/>
      <c r="FON23" s="29"/>
      <c r="FOO23" s="29"/>
      <c r="FOP23" s="29"/>
      <c r="FOQ23" s="29"/>
      <c r="FOR23" s="29"/>
      <c r="FOS23" s="29"/>
      <c r="FOT23" s="29"/>
      <c r="FOU23" s="29"/>
      <c r="FOV23" s="29"/>
      <c r="FOW23" s="29"/>
      <c r="FOX23" s="29"/>
      <c r="FOY23" s="29"/>
      <c r="FOZ23" s="29"/>
      <c r="FPA23" s="29"/>
      <c r="FPB23" s="29"/>
      <c r="FPC23" s="29"/>
      <c r="FPD23" s="29"/>
      <c r="FPE23" s="29"/>
      <c r="FPF23" s="29"/>
      <c r="FPG23" s="29"/>
      <c r="FPH23" s="29"/>
      <c r="FPI23" s="29"/>
      <c r="FPJ23" s="29"/>
      <c r="FPK23" s="29"/>
      <c r="FPL23" s="29"/>
      <c r="FPM23" s="29"/>
      <c r="FPN23" s="29"/>
      <c r="FPO23" s="29"/>
      <c r="FPP23" s="29"/>
      <c r="FPQ23" s="29"/>
      <c r="FPR23" s="29"/>
      <c r="FPS23" s="29"/>
      <c r="FPT23" s="29"/>
      <c r="FPU23" s="29"/>
      <c r="FPV23" s="29"/>
      <c r="FPW23" s="29"/>
      <c r="FPX23" s="29"/>
      <c r="FPY23" s="29"/>
      <c r="FPZ23" s="29"/>
      <c r="FQA23" s="29"/>
      <c r="FQB23" s="29"/>
      <c r="FQC23" s="29"/>
      <c r="FQD23" s="29"/>
      <c r="FQE23" s="29"/>
      <c r="FQF23" s="29"/>
      <c r="FQG23" s="29"/>
      <c r="FQH23" s="29"/>
      <c r="FQI23" s="29"/>
      <c r="FQJ23" s="29"/>
      <c r="FQK23" s="29"/>
      <c r="FQL23" s="29"/>
      <c r="FQM23" s="29"/>
      <c r="FQN23" s="29"/>
      <c r="FQO23" s="29"/>
      <c r="FQP23" s="29"/>
      <c r="FQQ23" s="29"/>
      <c r="FQR23" s="29"/>
      <c r="FQS23" s="29"/>
      <c r="FQT23" s="29"/>
      <c r="FQU23" s="29"/>
      <c r="FQV23" s="29"/>
      <c r="FQW23" s="29"/>
      <c r="FQX23" s="29"/>
      <c r="FQY23" s="29"/>
      <c r="FQZ23" s="29"/>
      <c r="FRA23" s="29"/>
      <c r="FRB23" s="29"/>
      <c r="FRC23" s="29"/>
      <c r="FRD23" s="29"/>
      <c r="FRE23" s="29"/>
      <c r="FRF23" s="29"/>
      <c r="FRG23" s="29"/>
      <c r="FRH23" s="29"/>
      <c r="FRI23" s="29"/>
      <c r="FRJ23" s="29"/>
      <c r="FRK23" s="29"/>
      <c r="FRL23" s="29"/>
      <c r="FRM23" s="29"/>
      <c r="FRN23" s="29"/>
      <c r="FRO23" s="29"/>
      <c r="FRP23" s="29"/>
      <c r="FRQ23" s="29"/>
      <c r="FRR23" s="29"/>
      <c r="FRS23" s="29"/>
      <c r="FRT23" s="29"/>
      <c r="FRU23" s="29"/>
      <c r="FRV23" s="29"/>
      <c r="FRW23" s="29"/>
      <c r="FRX23" s="29"/>
      <c r="FRY23" s="29"/>
      <c r="FRZ23" s="29"/>
      <c r="FSA23" s="29"/>
      <c r="FSB23" s="29"/>
      <c r="FSC23" s="29"/>
      <c r="FSD23" s="29"/>
      <c r="FSE23" s="29"/>
      <c r="FSF23" s="29"/>
      <c r="FSG23" s="29"/>
      <c r="FSH23" s="29"/>
      <c r="FSI23" s="29"/>
      <c r="FSJ23" s="29"/>
      <c r="FSK23" s="29"/>
      <c r="FSL23" s="29"/>
      <c r="FSM23" s="29"/>
      <c r="FSN23" s="29"/>
      <c r="FSO23" s="29"/>
      <c r="FSP23" s="29"/>
      <c r="FSQ23" s="29"/>
      <c r="FSR23" s="29"/>
      <c r="FSS23" s="29"/>
      <c r="FST23" s="29"/>
      <c r="FSU23" s="29"/>
      <c r="FSV23" s="29"/>
      <c r="FSW23" s="29"/>
      <c r="FSX23" s="29"/>
      <c r="FSY23" s="29"/>
      <c r="FSZ23" s="29"/>
      <c r="FTA23" s="29"/>
      <c r="FTB23" s="29"/>
      <c r="FTC23" s="29"/>
      <c r="FTD23" s="29"/>
      <c r="FTE23" s="29"/>
      <c r="FTF23" s="29"/>
      <c r="FTG23" s="29"/>
      <c r="FTH23" s="29"/>
      <c r="FTI23" s="29"/>
      <c r="FTJ23" s="29"/>
      <c r="FTK23" s="29"/>
      <c r="FTL23" s="29"/>
      <c r="FTM23" s="29"/>
      <c r="FTN23" s="29"/>
      <c r="FTO23" s="29"/>
      <c r="FTP23" s="29"/>
      <c r="FTQ23" s="29"/>
      <c r="FTR23" s="29"/>
      <c r="FTS23" s="29"/>
      <c r="FTT23" s="29"/>
      <c r="FTU23" s="29"/>
      <c r="FTV23" s="29"/>
      <c r="FTW23" s="29"/>
      <c r="FTX23" s="29"/>
      <c r="FTY23" s="29"/>
      <c r="FTZ23" s="29"/>
      <c r="FUA23" s="29"/>
      <c r="FUB23" s="29"/>
      <c r="FUC23" s="29"/>
      <c r="FUD23" s="29"/>
      <c r="FUE23" s="29"/>
      <c r="FUF23" s="29"/>
      <c r="FUG23" s="29"/>
      <c r="FUH23" s="29"/>
      <c r="FUI23" s="29"/>
      <c r="FUJ23" s="29"/>
      <c r="FUK23" s="29"/>
      <c r="FUL23" s="29"/>
      <c r="FUM23" s="29"/>
      <c r="FUN23" s="29"/>
      <c r="FUO23" s="29"/>
      <c r="FUP23" s="29"/>
      <c r="FUQ23" s="29"/>
      <c r="FUR23" s="29"/>
      <c r="FUS23" s="29"/>
      <c r="FUT23" s="29"/>
      <c r="FUU23" s="29"/>
      <c r="FUV23" s="29"/>
      <c r="FUW23" s="29"/>
      <c r="FUX23" s="29"/>
      <c r="FUY23" s="29"/>
      <c r="FUZ23" s="29"/>
      <c r="FVA23" s="29"/>
      <c r="FVB23" s="29"/>
      <c r="FVC23" s="29"/>
      <c r="FVD23" s="29"/>
      <c r="FVE23" s="29"/>
      <c r="FVF23" s="29"/>
      <c r="FVG23" s="29"/>
      <c r="FVH23" s="29"/>
      <c r="FVI23" s="29"/>
      <c r="FVJ23" s="29"/>
      <c r="FVK23" s="29"/>
      <c r="FVL23" s="29"/>
      <c r="FVM23" s="29"/>
      <c r="FVN23" s="29"/>
      <c r="FVO23" s="29"/>
      <c r="FVP23" s="29"/>
      <c r="FVQ23" s="29"/>
      <c r="FVR23" s="29"/>
      <c r="FVS23" s="29"/>
      <c r="FVT23" s="29"/>
      <c r="FVU23" s="29"/>
      <c r="FVV23" s="29"/>
      <c r="FVW23" s="29"/>
      <c r="FVX23" s="29"/>
      <c r="FVY23" s="29"/>
      <c r="FVZ23" s="29"/>
      <c r="FWA23" s="29"/>
      <c r="FWB23" s="29"/>
      <c r="FWC23" s="29"/>
      <c r="FWD23" s="29"/>
      <c r="FWE23" s="29"/>
      <c r="FWF23" s="29"/>
      <c r="FWG23" s="29"/>
      <c r="FWH23" s="29"/>
      <c r="FWI23" s="29"/>
      <c r="FWJ23" s="29"/>
      <c r="FWK23" s="29"/>
      <c r="FWL23" s="29"/>
      <c r="FWM23" s="29"/>
      <c r="FWN23" s="29"/>
      <c r="FWO23" s="29"/>
      <c r="FWP23" s="29"/>
      <c r="FWQ23" s="29"/>
      <c r="FWR23" s="29"/>
      <c r="FWS23" s="29"/>
      <c r="FWT23" s="29"/>
      <c r="FWU23" s="29"/>
      <c r="FWV23" s="29"/>
      <c r="FWW23" s="29"/>
      <c r="FWX23" s="29"/>
      <c r="FWY23" s="29"/>
      <c r="FWZ23" s="29"/>
      <c r="FXA23" s="29"/>
      <c r="FXB23" s="29"/>
      <c r="FXC23" s="29"/>
      <c r="FXD23" s="29"/>
      <c r="FXE23" s="29"/>
      <c r="FXF23" s="29"/>
      <c r="FXG23" s="29"/>
      <c r="FXH23" s="29"/>
      <c r="FXI23" s="29"/>
      <c r="FXJ23" s="29"/>
      <c r="FXK23" s="29"/>
      <c r="FXL23" s="29"/>
      <c r="FXM23" s="29"/>
      <c r="FXN23" s="29"/>
      <c r="FXO23" s="29"/>
      <c r="FXP23" s="29"/>
      <c r="FXQ23" s="29"/>
      <c r="FXR23" s="29"/>
      <c r="FXS23" s="29"/>
      <c r="FXT23" s="29"/>
      <c r="FXU23" s="29"/>
      <c r="FXV23" s="29"/>
      <c r="FXW23" s="29"/>
      <c r="FXX23" s="29"/>
      <c r="FXY23" s="29"/>
      <c r="FXZ23" s="29"/>
      <c r="FYA23" s="29"/>
      <c r="FYB23" s="29"/>
      <c r="FYC23" s="29"/>
      <c r="FYD23" s="29"/>
      <c r="FYE23" s="29"/>
      <c r="FYF23" s="29"/>
      <c r="FYG23" s="29"/>
      <c r="FYH23" s="29"/>
      <c r="FYI23" s="29"/>
      <c r="FYJ23" s="29"/>
      <c r="FYK23" s="29"/>
      <c r="FYL23" s="29"/>
      <c r="FYM23" s="29"/>
      <c r="FYN23" s="29"/>
      <c r="FYO23" s="29"/>
      <c r="FYP23" s="29"/>
      <c r="FYQ23" s="29"/>
      <c r="FYR23" s="29"/>
      <c r="FYS23" s="29"/>
      <c r="FYT23" s="29"/>
      <c r="FYU23" s="29"/>
      <c r="FYV23" s="29"/>
      <c r="FYW23" s="29"/>
      <c r="FYX23" s="29"/>
      <c r="FYY23" s="29"/>
      <c r="FYZ23" s="29"/>
      <c r="FZA23" s="29"/>
      <c r="FZB23" s="29"/>
      <c r="FZC23" s="29"/>
      <c r="FZD23" s="29"/>
      <c r="FZE23" s="29"/>
      <c r="FZF23" s="29"/>
      <c r="FZG23" s="29"/>
      <c r="FZH23" s="29"/>
      <c r="FZI23" s="29"/>
      <c r="FZJ23" s="29"/>
      <c r="FZK23" s="29"/>
      <c r="FZL23" s="29"/>
      <c r="FZM23" s="29"/>
      <c r="FZN23" s="29"/>
      <c r="FZO23" s="29"/>
      <c r="FZP23" s="29"/>
      <c r="FZQ23" s="29"/>
      <c r="FZR23" s="29"/>
      <c r="FZS23" s="29"/>
      <c r="FZT23" s="29"/>
      <c r="FZU23" s="29"/>
      <c r="FZV23" s="29"/>
      <c r="FZW23" s="29"/>
      <c r="FZX23" s="29"/>
      <c r="FZY23" s="29"/>
      <c r="FZZ23" s="29"/>
      <c r="GAA23" s="29"/>
      <c r="GAB23" s="29"/>
      <c r="GAC23" s="29"/>
      <c r="GAD23" s="29"/>
      <c r="GAE23" s="29"/>
      <c r="GAF23" s="29"/>
      <c r="GAG23" s="29"/>
      <c r="GAH23" s="29"/>
      <c r="GAI23" s="29"/>
      <c r="GAJ23" s="29"/>
      <c r="GAK23" s="29"/>
      <c r="GAL23" s="29"/>
      <c r="GAM23" s="29"/>
      <c r="GAN23" s="29"/>
      <c r="GAO23" s="29"/>
      <c r="GAP23" s="29"/>
      <c r="GAQ23" s="29"/>
      <c r="GAR23" s="29"/>
      <c r="GAS23" s="29"/>
      <c r="GAT23" s="29"/>
      <c r="GAU23" s="29"/>
      <c r="GAV23" s="29"/>
      <c r="GAW23" s="29"/>
      <c r="GAX23" s="29"/>
      <c r="GAY23" s="29"/>
      <c r="GAZ23" s="29"/>
      <c r="GBA23" s="29"/>
      <c r="GBB23" s="29"/>
      <c r="GBC23" s="29"/>
      <c r="GBD23" s="29"/>
      <c r="GBE23" s="29"/>
      <c r="GBF23" s="29"/>
      <c r="GBG23" s="29"/>
      <c r="GBH23" s="29"/>
      <c r="GBI23" s="29"/>
      <c r="GBJ23" s="29"/>
      <c r="GBK23" s="29"/>
      <c r="GBL23" s="29"/>
      <c r="GBM23" s="29"/>
      <c r="GBN23" s="29"/>
      <c r="GBO23" s="29"/>
      <c r="GBP23" s="29"/>
      <c r="GBQ23" s="29"/>
      <c r="GBR23" s="29"/>
      <c r="GBS23" s="29"/>
      <c r="GBT23" s="29"/>
      <c r="GBU23" s="29"/>
      <c r="GBV23" s="29"/>
      <c r="GBW23" s="29"/>
      <c r="GBX23" s="29"/>
      <c r="GBY23" s="29"/>
      <c r="GBZ23" s="29"/>
      <c r="GCA23" s="29"/>
      <c r="GCB23" s="29"/>
      <c r="GCC23" s="29"/>
      <c r="GCD23" s="29"/>
      <c r="GCE23" s="29"/>
      <c r="GCF23" s="29"/>
      <c r="GCG23" s="29"/>
      <c r="GCH23" s="29"/>
      <c r="GCI23" s="29"/>
      <c r="GCJ23" s="29"/>
      <c r="GCK23" s="29"/>
      <c r="GCL23" s="29"/>
      <c r="GCM23" s="29"/>
      <c r="GCN23" s="29"/>
      <c r="GCO23" s="29"/>
      <c r="GCP23" s="29"/>
      <c r="GCQ23" s="29"/>
      <c r="GCR23" s="29"/>
      <c r="GCS23" s="29"/>
      <c r="GCT23" s="29"/>
      <c r="GCU23" s="29"/>
      <c r="GCV23" s="29"/>
      <c r="GCW23" s="29"/>
      <c r="GCX23" s="29"/>
      <c r="GCY23" s="29"/>
      <c r="GCZ23" s="29"/>
      <c r="GDA23" s="29"/>
      <c r="GDB23" s="29"/>
      <c r="GDC23" s="29"/>
      <c r="GDD23" s="29"/>
      <c r="GDE23" s="29"/>
      <c r="GDF23" s="29"/>
      <c r="GDG23" s="29"/>
      <c r="GDH23" s="29"/>
      <c r="GDI23" s="29"/>
      <c r="GDJ23" s="29"/>
      <c r="GDK23" s="29"/>
      <c r="GDL23" s="29"/>
      <c r="GDM23" s="29"/>
      <c r="GDN23" s="29"/>
      <c r="GDO23" s="29"/>
      <c r="GDP23" s="29"/>
      <c r="GDQ23" s="29"/>
      <c r="GDR23" s="29"/>
      <c r="GDS23" s="29"/>
      <c r="GDT23" s="29"/>
      <c r="GDU23" s="29"/>
      <c r="GDV23" s="29"/>
      <c r="GDW23" s="29"/>
      <c r="GDX23" s="29"/>
      <c r="GDY23" s="29"/>
      <c r="GDZ23" s="29"/>
      <c r="GEA23" s="29"/>
      <c r="GEB23" s="29"/>
      <c r="GEC23" s="29"/>
      <c r="GED23" s="29"/>
      <c r="GEE23" s="29"/>
      <c r="GEF23" s="29"/>
      <c r="GEG23" s="29"/>
      <c r="GEH23" s="29"/>
      <c r="GEI23" s="29"/>
      <c r="GEJ23" s="29"/>
      <c r="GEK23" s="29"/>
      <c r="GEL23" s="29"/>
      <c r="GEM23" s="29"/>
      <c r="GEN23" s="29"/>
      <c r="GEO23" s="29"/>
      <c r="GEP23" s="29"/>
      <c r="GEQ23" s="29"/>
      <c r="GER23" s="29"/>
      <c r="GES23" s="29"/>
      <c r="GET23" s="29"/>
      <c r="GEU23" s="29"/>
      <c r="GEV23" s="29"/>
      <c r="GEW23" s="29"/>
      <c r="GEX23" s="29"/>
      <c r="GEY23" s="29"/>
      <c r="GEZ23" s="29"/>
      <c r="GFA23" s="29"/>
      <c r="GFB23" s="29"/>
      <c r="GFC23" s="29"/>
      <c r="GFD23" s="29"/>
      <c r="GFE23" s="29"/>
      <c r="GFF23" s="29"/>
      <c r="GFG23" s="29"/>
      <c r="GFH23" s="29"/>
      <c r="GFI23" s="29"/>
      <c r="GFJ23" s="29"/>
      <c r="GFK23" s="29"/>
      <c r="GFL23" s="29"/>
      <c r="GFM23" s="29"/>
      <c r="GFN23" s="29"/>
      <c r="GFO23" s="29"/>
      <c r="GFP23" s="29"/>
      <c r="GFQ23" s="29"/>
      <c r="GFR23" s="29"/>
      <c r="GFS23" s="29"/>
      <c r="GFT23" s="29"/>
      <c r="GFU23" s="29"/>
      <c r="GFV23" s="29"/>
      <c r="GFW23" s="29"/>
      <c r="GFX23" s="29"/>
      <c r="GFY23" s="29"/>
      <c r="GFZ23" s="29"/>
      <c r="GGA23" s="29"/>
      <c r="GGB23" s="29"/>
      <c r="GGC23" s="29"/>
      <c r="GGD23" s="29"/>
      <c r="GGE23" s="29"/>
      <c r="GGF23" s="29"/>
      <c r="GGG23" s="29"/>
      <c r="GGH23" s="29"/>
      <c r="GGI23" s="29"/>
      <c r="GGJ23" s="29"/>
      <c r="GGK23" s="29"/>
      <c r="GGL23" s="29"/>
      <c r="GGM23" s="29"/>
      <c r="GGN23" s="29"/>
      <c r="GGO23" s="29"/>
      <c r="GGP23" s="29"/>
      <c r="GGQ23" s="29"/>
      <c r="GGR23" s="29"/>
      <c r="GGS23" s="29"/>
      <c r="GGT23" s="29"/>
      <c r="GGU23" s="29"/>
      <c r="GGV23" s="29"/>
      <c r="GGW23" s="29"/>
      <c r="GGX23" s="29"/>
      <c r="GGY23" s="29"/>
      <c r="GGZ23" s="29"/>
      <c r="GHA23" s="29"/>
      <c r="GHB23" s="29"/>
      <c r="GHC23" s="29"/>
      <c r="GHD23" s="29"/>
      <c r="GHE23" s="29"/>
      <c r="GHF23" s="29"/>
      <c r="GHG23" s="29"/>
      <c r="GHH23" s="29"/>
      <c r="GHI23" s="29"/>
      <c r="GHJ23" s="29"/>
      <c r="GHK23" s="29"/>
      <c r="GHL23" s="29"/>
      <c r="GHM23" s="29"/>
      <c r="GHN23" s="29"/>
      <c r="GHO23" s="29"/>
      <c r="GHP23" s="29"/>
      <c r="GHQ23" s="29"/>
      <c r="GHR23" s="29"/>
      <c r="GHS23" s="29"/>
      <c r="GHT23" s="29"/>
      <c r="GHU23" s="29"/>
      <c r="GHV23" s="29"/>
      <c r="GHW23" s="29"/>
      <c r="GHX23" s="29"/>
      <c r="GHY23" s="29"/>
      <c r="GHZ23" s="29"/>
      <c r="GIA23" s="29"/>
      <c r="GIB23" s="29"/>
      <c r="GIC23" s="29"/>
      <c r="GID23" s="29"/>
      <c r="GIE23" s="29"/>
      <c r="GIF23" s="29"/>
      <c r="GIG23" s="29"/>
      <c r="GIH23" s="29"/>
      <c r="GII23" s="29"/>
      <c r="GIJ23" s="29"/>
      <c r="GIK23" s="29"/>
      <c r="GIL23" s="29"/>
      <c r="GIM23" s="29"/>
      <c r="GIN23" s="29"/>
      <c r="GIO23" s="29"/>
      <c r="GIP23" s="29"/>
      <c r="GIQ23" s="29"/>
      <c r="GIR23" s="29"/>
      <c r="GIS23" s="29"/>
      <c r="GIT23" s="29"/>
      <c r="GIU23" s="29"/>
      <c r="GIV23" s="29"/>
      <c r="GIW23" s="29"/>
      <c r="GIX23" s="29"/>
      <c r="GIY23" s="29"/>
      <c r="GIZ23" s="29"/>
      <c r="GJA23" s="29"/>
      <c r="GJB23" s="29"/>
      <c r="GJC23" s="29"/>
      <c r="GJD23" s="29"/>
      <c r="GJE23" s="29"/>
      <c r="GJF23" s="29"/>
      <c r="GJG23" s="29"/>
      <c r="GJH23" s="29"/>
      <c r="GJI23" s="29"/>
      <c r="GJJ23" s="29"/>
      <c r="GJK23" s="29"/>
      <c r="GJL23" s="29"/>
      <c r="GJM23" s="29"/>
      <c r="GJN23" s="29"/>
      <c r="GJO23" s="29"/>
      <c r="GJP23" s="29"/>
      <c r="GJQ23" s="29"/>
      <c r="GJR23" s="29"/>
      <c r="GJS23" s="29"/>
      <c r="GJT23" s="29"/>
      <c r="GJU23" s="29"/>
      <c r="GJV23" s="29"/>
      <c r="GJW23" s="29"/>
      <c r="GJX23" s="29"/>
      <c r="GJY23" s="29"/>
      <c r="GJZ23" s="29"/>
      <c r="GKA23" s="29"/>
      <c r="GKB23" s="29"/>
      <c r="GKC23" s="29"/>
      <c r="GKD23" s="29"/>
      <c r="GKE23" s="29"/>
      <c r="GKF23" s="29"/>
      <c r="GKG23" s="29"/>
      <c r="GKH23" s="29"/>
      <c r="GKI23" s="29"/>
      <c r="GKJ23" s="29"/>
      <c r="GKK23" s="29"/>
      <c r="GKL23" s="29"/>
      <c r="GKM23" s="29"/>
      <c r="GKN23" s="29"/>
      <c r="GKO23" s="29"/>
      <c r="GKP23" s="29"/>
      <c r="GKQ23" s="29"/>
      <c r="GKR23" s="29"/>
      <c r="GKS23" s="29"/>
      <c r="GKT23" s="29"/>
      <c r="GKU23" s="29"/>
      <c r="GKV23" s="29"/>
      <c r="GKW23" s="29"/>
      <c r="GKX23" s="29"/>
      <c r="GKY23" s="29"/>
      <c r="GKZ23" s="29"/>
      <c r="GLA23" s="29"/>
      <c r="GLB23" s="29"/>
      <c r="GLC23" s="29"/>
      <c r="GLD23" s="29"/>
      <c r="GLE23" s="29"/>
      <c r="GLF23" s="29"/>
      <c r="GLG23" s="29"/>
      <c r="GLH23" s="29"/>
      <c r="GLI23" s="29"/>
      <c r="GLJ23" s="29"/>
      <c r="GLK23" s="29"/>
      <c r="GLL23" s="29"/>
      <c r="GLM23" s="29"/>
      <c r="GLN23" s="29"/>
      <c r="GLO23" s="29"/>
      <c r="GLP23" s="29"/>
      <c r="GLQ23" s="29"/>
      <c r="GLR23" s="29"/>
      <c r="GLS23" s="29"/>
      <c r="GLT23" s="29"/>
      <c r="GLU23" s="29"/>
      <c r="GLV23" s="29"/>
      <c r="GLW23" s="29"/>
      <c r="GLX23" s="29"/>
      <c r="GLY23" s="29"/>
      <c r="GLZ23" s="29"/>
      <c r="GMA23" s="29"/>
      <c r="GMB23" s="29"/>
      <c r="GMC23" s="29"/>
      <c r="GMD23" s="29"/>
      <c r="GME23" s="29"/>
      <c r="GMF23" s="29"/>
      <c r="GMG23" s="29"/>
      <c r="GMH23" s="29"/>
      <c r="GMI23" s="29"/>
      <c r="GMJ23" s="29"/>
      <c r="GMK23" s="29"/>
      <c r="GML23" s="29"/>
      <c r="GMM23" s="29"/>
      <c r="GMN23" s="29"/>
      <c r="GMO23" s="29"/>
      <c r="GMP23" s="29"/>
      <c r="GMQ23" s="29"/>
      <c r="GMR23" s="29"/>
      <c r="GMS23" s="29"/>
      <c r="GMT23" s="29"/>
      <c r="GMU23" s="29"/>
      <c r="GMV23" s="29"/>
      <c r="GMW23" s="29"/>
      <c r="GMX23" s="29"/>
      <c r="GMY23" s="29"/>
      <c r="GMZ23" s="29"/>
      <c r="GNA23" s="29"/>
      <c r="GNB23" s="29"/>
      <c r="GNC23" s="29"/>
      <c r="GND23" s="29"/>
      <c r="GNE23" s="29"/>
      <c r="GNF23" s="29"/>
      <c r="GNG23" s="29"/>
      <c r="GNH23" s="29"/>
      <c r="GNI23" s="29"/>
      <c r="GNJ23" s="29"/>
      <c r="GNK23" s="29"/>
      <c r="GNL23" s="29"/>
      <c r="GNM23" s="29"/>
      <c r="GNN23" s="29"/>
      <c r="GNO23" s="29"/>
      <c r="GNP23" s="29"/>
      <c r="GNQ23" s="29"/>
      <c r="GNR23" s="29"/>
      <c r="GNS23" s="29"/>
      <c r="GNT23" s="29"/>
      <c r="GNU23" s="29"/>
      <c r="GNV23" s="29"/>
      <c r="GNW23" s="29"/>
      <c r="GNX23" s="29"/>
      <c r="GNY23" s="29"/>
      <c r="GNZ23" s="29"/>
      <c r="GOA23" s="29"/>
      <c r="GOB23" s="29"/>
      <c r="GOC23" s="29"/>
      <c r="GOD23" s="29"/>
      <c r="GOE23" s="29"/>
      <c r="GOF23" s="29"/>
      <c r="GOG23" s="29"/>
      <c r="GOH23" s="29"/>
      <c r="GOI23" s="29"/>
      <c r="GOJ23" s="29"/>
      <c r="GOK23" s="29"/>
      <c r="GOL23" s="29"/>
      <c r="GOM23" s="29"/>
      <c r="GON23" s="29"/>
      <c r="GOO23" s="29"/>
      <c r="GOP23" s="29"/>
      <c r="GOQ23" s="29"/>
      <c r="GOR23" s="29"/>
      <c r="GOS23" s="29"/>
      <c r="GOT23" s="29"/>
      <c r="GOU23" s="29"/>
      <c r="GOV23" s="29"/>
      <c r="GOW23" s="29"/>
      <c r="GOX23" s="29"/>
      <c r="GOY23" s="29"/>
      <c r="GOZ23" s="29"/>
      <c r="GPA23" s="29"/>
      <c r="GPB23" s="29"/>
      <c r="GPC23" s="29"/>
      <c r="GPD23" s="29"/>
      <c r="GPE23" s="29"/>
      <c r="GPF23" s="29"/>
      <c r="GPG23" s="29"/>
      <c r="GPH23" s="29"/>
      <c r="GPI23" s="29"/>
      <c r="GPJ23" s="29"/>
      <c r="GPK23" s="29"/>
      <c r="GPL23" s="29"/>
      <c r="GPM23" s="29"/>
      <c r="GPN23" s="29"/>
      <c r="GPO23" s="29"/>
      <c r="GPP23" s="29"/>
      <c r="GPQ23" s="29"/>
      <c r="GPR23" s="29"/>
      <c r="GPS23" s="29"/>
      <c r="GPT23" s="29"/>
      <c r="GPU23" s="29"/>
      <c r="GPV23" s="29"/>
      <c r="GPW23" s="29"/>
      <c r="GPX23" s="29"/>
      <c r="GPY23" s="29"/>
      <c r="GPZ23" s="29"/>
      <c r="GQA23" s="29"/>
      <c r="GQB23" s="29"/>
      <c r="GQC23" s="29"/>
      <c r="GQD23" s="29"/>
      <c r="GQE23" s="29"/>
      <c r="GQF23" s="29"/>
      <c r="GQG23" s="29"/>
      <c r="GQH23" s="29"/>
      <c r="GQI23" s="29"/>
      <c r="GQJ23" s="29"/>
      <c r="GQK23" s="29"/>
      <c r="GQL23" s="29"/>
      <c r="GQM23" s="29"/>
      <c r="GQN23" s="29"/>
      <c r="GQO23" s="29"/>
      <c r="GQP23" s="29"/>
      <c r="GQQ23" s="29"/>
      <c r="GQR23" s="29"/>
      <c r="GQS23" s="29"/>
      <c r="GQT23" s="29"/>
      <c r="GQU23" s="29"/>
      <c r="GQV23" s="29"/>
      <c r="GQW23" s="29"/>
      <c r="GQX23" s="29"/>
      <c r="GQY23" s="29"/>
      <c r="GQZ23" s="29"/>
      <c r="GRA23" s="29"/>
      <c r="GRB23" s="29"/>
      <c r="GRC23" s="29"/>
      <c r="GRD23" s="29"/>
      <c r="GRE23" s="29"/>
      <c r="GRF23" s="29"/>
      <c r="GRG23" s="29"/>
      <c r="GRH23" s="29"/>
      <c r="GRI23" s="29"/>
      <c r="GRJ23" s="29"/>
      <c r="GRK23" s="29"/>
      <c r="GRL23" s="29"/>
      <c r="GRM23" s="29"/>
      <c r="GRN23" s="29"/>
      <c r="GRO23" s="29"/>
      <c r="GRP23" s="29"/>
      <c r="GRQ23" s="29"/>
      <c r="GRR23" s="29"/>
      <c r="GRS23" s="29"/>
      <c r="GRT23" s="29"/>
      <c r="GRU23" s="29"/>
      <c r="GRV23" s="29"/>
      <c r="GRW23" s="29"/>
      <c r="GRX23" s="29"/>
      <c r="GRY23" s="29"/>
      <c r="GRZ23" s="29"/>
      <c r="GSA23" s="29"/>
      <c r="GSB23" s="29"/>
      <c r="GSC23" s="29"/>
      <c r="GSD23" s="29"/>
      <c r="GSE23" s="29"/>
      <c r="GSF23" s="29"/>
      <c r="GSG23" s="29"/>
      <c r="GSH23" s="29"/>
      <c r="GSI23" s="29"/>
      <c r="GSJ23" s="29"/>
      <c r="GSK23" s="29"/>
      <c r="GSL23" s="29"/>
      <c r="GSM23" s="29"/>
      <c r="GSN23" s="29"/>
      <c r="GSO23" s="29"/>
      <c r="GSP23" s="29"/>
      <c r="GSQ23" s="29"/>
      <c r="GSR23" s="29"/>
      <c r="GSS23" s="29"/>
      <c r="GST23" s="29"/>
      <c r="GSU23" s="29"/>
      <c r="GSV23" s="29"/>
      <c r="GSW23" s="29"/>
      <c r="GSX23" s="29"/>
      <c r="GSY23" s="29"/>
      <c r="GSZ23" s="29"/>
      <c r="GTA23" s="29"/>
      <c r="GTB23" s="29"/>
      <c r="GTC23" s="29"/>
      <c r="GTD23" s="29"/>
      <c r="GTE23" s="29"/>
      <c r="GTF23" s="29"/>
      <c r="GTG23" s="29"/>
      <c r="GTH23" s="29"/>
      <c r="GTI23" s="29"/>
      <c r="GTJ23" s="29"/>
      <c r="GTK23" s="29"/>
      <c r="GTL23" s="29"/>
      <c r="GTM23" s="29"/>
      <c r="GTN23" s="29"/>
      <c r="GTO23" s="29"/>
      <c r="GTP23" s="29"/>
      <c r="GTQ23" s="29"/>
      <c r="GTR23" s="29"/>
      <c r="GTS23" s="29"/>
      <c r="GTT23" s="29"/>
      <c r="GTU23" s="29"/>
      <c r="GTV23" s="29"/>
      <c r="GTW23" s="29"/>
      <c r="GTX23" s="29"/>
      <c r="GTY23" s="29"/>
      <c r="GTZ23" s="29"/>
      <c r="GUA23" s="29"/>
      <c r="GUB23" s="29"/>
      <c r="GUC23" s="29"/>
      <c r="GUD23" s="29"/>
      <c r="GUE23" s="29"/>
      <c r="GUF23" s="29"/>
      <c r="GUG23" s="29"/>
      <c r="GUH23" s="29"/>
      <c r="GUI23" s="29"/>
      <c r="GUJ23" s="29"/>
      <c r="GUK23" s="29"/>
      <c r="GUL23" s="29"/>
      <c r="GUM23" s="29"/>
      <c r="GUN23" s="29"/>
      <c r="GUO23" s="29"/>
      <c r="GUP23" s="29"/>
      <c r="GUQ23" s="29"/>
      <c r="GUR23" s="29"/>
      <c r="GUS23" s="29"/>
      <c r="GUT23" s="29"/>
      <c r="GUU23" s="29"/>
      <c r="GUV23" s="29"/>
      <c r="GUW23" s="29"/>
      <c r="GUX23" s="29"/>
      <c r="GUY23" s="29"/>
      <c r="GUZ23" s="29"/>
      <c r="GVA23" s="29"/>
      <c r="GVB23" s="29"/>
      <c r="GVC23" s="29"/>
      <c r="GVD23" s="29"/>
      <c r="GVE23" s="29"/>
      <c r="GVF23" s="29"/>
      <c r="GVG23" s="29"/>
      <c r="GVH23" s="29"/>
      <c r="GVI23" s="29"/>
      <c r="GVJ23" s="29"/>
      <c r="GVK23" s="29"/>
      <c r="GVL23" s="29"/>
      <c r="GVM23" s="29"/>
      <c r="GVN23" s="29"/>
      <c r="GVO23" s="29"/>
      <c r="GVP23" s="29"/>
      <c r="GVQ23" s="29"/>
      <c r="GVR23" s="29"/>
      <c r="GVS23" s="29"/>
      <c r="GVT23" s="29"/>
      <c r="GVU23" s="29"/>
      <c r="GVV23" s="29"/>
      <c r="GVW23" s="29"/>
      <c r="GVX23" s="29"/>
      <c r="GVY23" s="29"/>
      <c r="GVZ23" s="29"/>
      <c r="GWA23" s="29"/>
      <c r="GWB23" s="29"/>
      <c r="GWC23" s="29"/>
      <c r="GWD23" s="29"/>
      <c r="GWE23" s="29"/>
      <c r="GWF23" s="29"/>
      <c r="GWG23" s="29"/>
      <c r="GWH23" s="29"/>
      <c r="GWI23" s="29"/>
      <c r="GWJ23" s="29"/>
      <c r="GWK23" s="29"/>
      <c r="GWL23" s="29"/>
      <c r="GWM23" s="29"/>
      <c r="GWN23" s="29"/>
      <c r="GWO23" s="29"/>
      <c r="GWP23" s="29"/>
      <c r="GWQ23" s="29"/>
      <c r="GWR23" s="29"/>
      <c r="GWS23" s="29"/>
      <c r="GWT23" s="29"/>
      <c r="GWU23" s="29"/>
      <c r="GWV23" s="29"/>
      <c r="GWW23" s="29"/>
      <c r="GWX23" s="29"/>
      <c r="GWY23" s="29"/>
      <c r="GWZ23" s="29"/>
      <c r="GXA23" s="29"/>
      <c r="GXB23" s="29"/>
      <c r="GXC23" s="29"/>
      <c r="GXD23" s="29"/>
      <c r="GXE23" s="29"/>
      <c r="GXF23" s="29"/>
      <c r="GXG23" s="29"/>
      <c r="GXH23" s="29"/>
      <c r="GXI23" s="29"/>
      <c r="GXJ23" s="29"/>
      <c r="GXK23" s="29"/>
      <c r="GXL23" s="29"/>
      <c r="GXM23" s="29"/>
      <c r="GXN23" s="29"/>
      <c r="GXO23" s="29"/>
      <c r="GXP23" s="29"/>
      <c r="GXQ23" s="29"/>
      <c r="GXR23" s="29"/>
      <c r="GXS23" s="29"/>
      <c r="GXT23" s="29"/>
      <c r="GXU23" s="29"/>
      <c r="GXV23" s="29"/>
      <c r="GXW23" s="29"/>
      <c r="GXX23" s="29"/>
      <c r="GXY23" s="29"/>
      <c r="GXZ23" s="29"/>
      <c r="GYA23" s="29"/>
      <c r="GYB23" s="29"/>
      <c r="GYC23" s="29"/>
      <c r="GYD23" s="29"/>
      <c r="GYE23" s="29"/>
      <c r="GYF23" s="29"/>
      <c r="GYG23" s="29"/>
      <c r="GYH23" s="29"/>
      <c r="GYI23" s="29"/>
      <c r="GYJ23" s="29"/>
      <c r="GYK23" s="29"/>
      <c r="GYL23" s="29"/>
      <c r="GYM23" s="29"/>
      <c r="GYN23" s="29"/>
      <c r="GYO23" s="29"/>
      <c r="GYP23" s="29"/>
      <c r="GYQ23" s="29"/>
      <c r="GYR23" s="29"/>
      <c r="GYS23" s="29"/>
      <c r="GYT23" s="29"/>
      <c r="GYU23" s="29"/>
      <c r="GYV23" s="29"/>
      <c r="GYW23" s="29"/>
      <c r="GYX23" s="29"/>
      <c r="GYY23" s="29"/>
      <c r="GYZ23" s="29"/>
      <c r="GZA23" s="29"/>
      <c r="GZB23" s="29"/>
      <c r="GZC23" s="29"/>
      <c r="GZD23" s="29"/>
      <c r="GZE23" s="29"/>
      <c r="GZF23" s="29"/>
      <c r="GZG23" s="29"/>
      <c r="GZH23" s="29"/>
      <c r="GZI23" s="29"/>
      <c r="GZJ23" s="29"/>
      <c r="GZK23" s="29"/>
      <c r="GZL23" s="29"/>
      <c r="GZM23" s="29"/>
      <c r="GZN23" s="29"/>
      <c r="GZO23" s="29"/>
      <c r="GZP23" s="29"/>
      <c r="GZQ23" s="29"/>
      <c r="GZR23" s="29"/>
      <c r="GZS23" s="29"/>
      <c r="GZT23" s="29"/>
      <c r="GZU23" s="29"/>
      <c r="GZV23" s="29"/>
      <c r="GZW23" s="29"/>
      <c r="GZX23" s="29"/>
      <c r="GZY23" s="29"/>
      <c r="GZZ23" s="29"/>
      <c r="HAA23" s="29"/>
      <c r="HAB23" s="29"/>
      <c r="HAC23" s="29"/>
      <c r="HAD23" s="29"/>
      <c r="HAE23" s="29"/>
      <c r="HAF23" s="29"/>
      <c r="HAG23" s="29"/>
      <c r="HAH23" s="29"/>
      <c r="HAI23" s="29"/>
      <c r="HAJ23" s="29"/>
      <c r="HAK23" s="29"/>
      <c r="HAL23" s="29"/>
      <c r="HAM23" s="29"/>
      <c r="HAN23" s="29"/>
      <c r="HAO23" s="29"/>
      <c r="HAP23" s="29"/>
      <c r="HAQ23" s="29"/>
      <c r="HAR23" s="29"/>
      <c r="HAS23" s="29"/>
      <c r="HAT23" s="29"/>
      <c r="HAU23" s="29"/>
      <c r="HAV23" s="29"/>
      <c r="HAW23" s="29"/>
      <c r="HAX23" s="29"/>
      <c r="HAY23" s="29"/>
      <c r="HAZ23" s="29"/>
      <c r="HBA23" s="29"/>
      <c r="HBB23" s="29"/>
      <c r="HBC23" s="29"/>
      <c r="HBD23" s="29"/>
      <c r="HBE23" s="29"/>
      <c r="HBF23" s="29"/>
      <c r="HBG23" s="29"/>
      <c r="HBH23" s="29"/>
      <c r="HBI23" s="29"/>
      <c r="HBJ23" s="29"/>
      <c r="HBK23" s="29"/>
      <c r="HBL23" s="29"/>
      <c r="HBM23" s="29"/>
      <c r="HBN23" s="29"/>
      <c r="HBO23" s="29"/>
      <c r="HBP23" s="29"/>
      <c r="HBQ23" s="29"/>
      <c r="HBR23" s="29"/>
      <c r="HBS23" s="29"/>
      <c r="HBT23" s="29"/>
      <c r="HBU23" s="29"/>
      <c r="HBV23" s="29"/>
      <c r="HBW23" s="29"/>
      <c r="HBX23" s="29"/>
      <c r="HBY23" s="29"/>
      <c r="HBZ23" s="29"/>
      <c r="HCA23" s="29"/>
      <c r="HCB23" s="29"/>
      <c r="HCC23" s="29"/>
      <c r="HCD23" s="29"/>
      <c r="HCE23" s="29"/>
      <c r="HCF23" s="29"/>
      <c r="HCG23" s="29"/>
      <c r="HCH23" s="29"/>
      <c r="HCI23" s="29"/>
      <c r="HCJ23" s="29"/>
      <c r="HCK23" s="29"/>
      <c r="HCL23" s="29"/>
      <c r="HCM23" s="29"/>
      <c r="HCN23" s="29"/>
      <c r="HCO23" s="29"/>
      <c r="HCP23" s="29"/>
      <c r="HCQ23" s="29"/>
      <c r="HCR23" s="29"/>
      <c r="HCS23" s="29"/>
      <c r="HCT23" s="29"/>
      <c r="HCU23" s="29"/>
      <c r="HCV23" s="29"/>
      <c r="HCW23" s="29"/>
      <c r="HCX23" s="29"/>
      <c r="HCY23" s="29"/>
      <c r="HCZ23" s="29"/>
      <c r="HDA23" s="29"/>
      <c r="HDB23" s="29"/>
      <c r="HDC23" s="29"/>
      <c r="HDD23" s="29"/>
      <c r="HDE23" s="29"/>
      <c r="HDF23" s="29"/>
      <c r="HDG23" s="29"/>
      <c r="HDH23" s="29"/>
      <c r="HDI23" s="29"/>
      <c r="HDJ23" s="29"/>
      <c r="HDK23" s="29"/>
      <c r="HDL23" s="29"/>
      <c r="HDM23" s="29"/>
      <c r="HDN23" s="29"/>
      <c r="HDO23" s="29"/>
      <c r="HDP23" s="29"/>
      <c r="HDQ23" s="29"/>
      <c r="HDR23" s="29"/>
      <c r="HDS23" s="29"/>
      <c r="HDT23" s="29"/>
      <c r="HDU23" s="29"/>
      <c r="HDV23" s="29"/>
      <c r="HDW23" s="29"/>
      <c r="HDX23" s="29"/>
      <c r="HDY23" s="29"/>
      <c r="HDZ23" s="29"/>
      <c r="HEA23" s="29"/>
      <c r="HEB23" s="29"/>
      <c r="HEC23" s="29"/>
      <c r="HED23" s="29"/>
      <c r="HEE23" s="29"/>
      <c r="HEF23" s="29"/>
      <c r="HEG23" s="29"/>
      <c r="HEH23" s="29"/>
      <c r="HEI23" s="29"/>
      <c r="HEJ23" s="29"/>
      <c r="HEK23" s="29"/>
      <c r="HEL23" s="29"/>
      <c r="HEM23" s="29"/>
      <c r="HEN23" s="29"/>
      <c r="HEO23" s="29"/>
      <c r="HEP23" s="29"/>
      <c r="HEQ23" s="29"/>
      <c r="HER23" s="29"/>
      <c r="HES23" s="29"/>
      <c r="HET23" s="29"/>
      <c r="HEU23" s="29"/>
      <c r="HEV23" s="29"/>
      <c r="HEW23" s="29"/>
      <c r="HEX23" s="29"/>
      <c r="HEY23" s="29"/>
      <c r="HEZ23" s="29"/>
      <c r="HFA23" s="29"/>
      <c r="HFB23" s="29"/>
      <c r="HFC23" s="29"/>
      <c r="HFD23" s="29"/>
      <c r="HFE23" s="29"/>
      <c r="HFF23" s="29"/>
      <c r="HFG23" s="29"/>
      <c r="HFH23" s="29"/>
      <c r="HFI23" s="29"/>
      <c r="HFJ23" s="29"/>
      <c r="HFK23" s="29"/>
      <c r="HFL23" s="29"/>
      <c r="HFM23" s="29"/>
      <c r="HFN23" s="29"/>
      <c r="HFO23" s="29"/>
      <c r="HFP23" s="29"/>
      <c r="HFQ23" s="29"/>
      <c r="HFR23" s="29"/>
      <c r="HFS23" s="29"/>
      <c r="HFT23" s="29"/>
      <c r="HFU23" s="29"/>
      <c r="HFV23" s="29"/>
      <c r="HFW23" s="29"/>
      <c r="HFX23" s="29"/>
      <c r="HFY23" s="29"/>
      <c r="HFZ23" s="29"/>
      <c r="HGA23" s="29"/>
      <c r="HGB23" s="29"/>
      <c r="HGC23" s="29"/>
      <c r="HGD23" s="29"/>
      <c r="HGE23" s="29"/>
      <c r="HGF23" s="29"/>
      <c r="HGG23" s="29"/>
      <c r="HGH23" s="29"/>
      <c r="HGI23" s="29"/>
      <c r="HGJ23" s="29"/>
      <c r="HGK23" s="29"/>
      <c r="HGL23" s="29"/>
      <c r="HGM23" s="29"/>
      <c r="HGN23" s="29"/>
      <c r="HGO23" s="29"/>
      <c r="HGP23" s="29"/>
      <c r="HGQ23" s="29"/>
      <c r="HGR23" s="29"/>
      <c r="HGS23" s="29"/>
      <c r="HGT23" s="29"/>
      <c r="HGU23" s="29"/>
      <c r="HGV23" s="29"/>
      <c r="HGW23" s="29"/>
      <c r="HGX23" s="29"/>
      <c r="HGY23" s="29"/>
      <c r="HGZ23" s="29"/>
      <c r="HHA23" s="29"/>
      <c r="HHB23" s="29"/>
      <c r="HHC23" s="29"/>
      <c r="HHD23" s="29"/>
      <c r="HHE23" s="29"/>
      <c r="HHF23" s="29"/>
      <c r="HHG23" s="29"/>
      <c r="HHH23" s="29"/>
      <c r="HHI23" s="29"/>
      <c r="HHJ23" s="29"/>
      <c r="HHK23" s="29"/>
      <c r="HHL23" s="29"/>
      <c r="HHM23" s="29"/>
      <c r="HHN23" s="29"/>
      <c r="HHO23" s="29"/>
      <c r="HHP23" s="29"/>
      <c r="HHQ23" s="29"/>
      <c r="HHR23" s="29"/>
      <c r="HHS23" s="29"/>
      <c r="HHT23" s="29"/>
      <c r="HHU23" s="29"/>
      <c r="HHV23" s="29"/>
      <c r="HHW23" s="29"/>
      <c r="HHX23" s="29"/>
      <c r="HHY23" s="29"/>
      <c r="HHZ23" s="29"/>
      <c r="HIA23" s="29"/>
      <c r="HIB23" s="29"/>
      <c r="HIC23" s="29"/>
      <c r="HID23" s="29"/>
      <c r="HIE23" s="29"/>
      <c r="HIF23" s="29"/>
      <c r="HIG23" s="29"/>
      <c r="HIH23" s="29"/>
      <c r="HII23" s="29"/>
      <c r="HIJ23" s="29"/>
      <c r="HIK23" s="29"/>
      <c r="HIL23" s="29"/>
      <c r="HIM23" s="29"/>
      <c r="HIN23" s="29"/>
      <c r="HIO23" s="29"/>
      <c r="HIP23" s="29"/>
      <c r="HIQ23" s="29"/>
      <c r="HIR23" s="29"/>
      <c r="HIS23" s="29"/>
      <c r="HIT23" s="29"/>
      <c r="HIU23" s="29"/>
      <c r="HIV23" s="29"/>
      <c r="HIW23" s="29"/>
      <c r="HIX23" s="29"/>
      <c r="HIY23" s="29"/>
      <c r="HIZ23" s="29"/>
      <c r="HJA23" s="29"/>
      <c r="HJB23" s="29"/>
      <c r="HJC23" s="29"/>
      <c r="HJD23" s="29"/>
      <c r="HJE23" s="29"/>
      <c r="HJF23" s="29"/>
      <c r="HJG23" s="29"/>
      <c r="HJH23" s="29"/>
      <c r="HJI23" s="29"/>
      <c r="HJJ23" s="29"/>
      <c r="HJK23" s="29"/>
      <c r="HJL23" s="29"/>
      <c r="HJM23" s="29"/>
      <c r="HJN23" s="29"/>
      <c r="HJO23" s="29"/>
      <c r="HJP23" s="29"/>
      <c r="HJQ23" s="29"/>
      <c r="HJR23" s="29"/>
      <c r="HJS23" s="29"/>
      <c r="HJT23" s="29"/>
      <c r="HJU23" s="29"/>
      <c r="HJV23" s="29"/>
      <c r="HJW23" s="29"/>
      <c r="HJX23" s="29"/>
      <c r="HJY23" s="29"/>
      <c r="HJZ23" s="29"/>
      <c r="HKA23" s="29"/>
      <c r="HKB23" s="29"/>
      <c r="HKC23" s="29"/>
      <c r="HKD23" s="29"/>
      <c r="HKE23" s="29"/>
      <c r="HKF23" s="29"/>
      <c r="HKG23" s="29"/>
      <c r="HKH23" s="29"/>
      <c r="HKI23" s="29"/>
      <c r="HKJ23" s="29"/>
      <c r="HKK23" s="29"/>
      <c r="HKL23" s="29"/>
      <c r="HKM23" s="29"/>
      <c r="HKN23" s="29"/>
      <c r="HKO23" s="29"/>
      <c r="HKP23" s="29"/>
      <c r="HKQ23" s="29"/>
      <c r="HKR23" s="29"/>
      <c r="HKS23" s="29"/>
      <c r="HKT23" s="29"/>
      <c r="HKU23" s="29"/>
      <c r="HKV23" s="29"/>
      <c r="HKW23" s="29"/>
      <c r="HKX23" s="29"/>
      <c r="HKY23" s="29"/>
      <c r="HKZ23" s="29"/>
      <c r="HLA23" s="29"/>
      <c r="HLB23" s="29"/>
      <c r="HLC23" s="29"/>
      <c r="HLD23" s="29"/>
      <c r="HLE23" s="29"/>
      <c r="HLF23" s="29"/>
      <c r="HLG23" s="29"/>
      <c r="HLH23" s="29"/>
      <c r="HLI23" s="29"/>
      <c r="HLJ23" s="29"/>
      <c r="HLK23" s="29"/>
      <c r="HLL23" s="29"/>
      <c r="HLM23" s="29"/>
      <c r="HLN23" s="29"/>
      <c r="HLO23" s="29"/>
      <c r="HLP23" s="29"/>
      <c r="HLQ23" s="29"/>
      <c r="HLR23" s="29"/>
      <c r="HLS23" s="29"/>
      <c r="HLT23" s="29"/>
      <c r="HLU23" s="29"/>
      <c r="HLV23" s="29"/>
      <c r="HLW23" s="29"/>
      <c r="HLX23" s="29"/>
      <c r="HLY23" s="29"/>
      <c r="HLZ23" s="29"/>
      <c r="HMA23" s="29"/>
      <c r="HMB23" s="29"/>
      <c r="HMC23" s="29"/>
      <c r="HMD23" s="29"/>
      <c r="HME23" s="29"/>
      <c r="HMF23" s="29"/>
      <c r="HMG23" s="29"/>
      <c r="HMH23" s="29"/>
      <c r="HMI23" s="29"/>
      <c r="HMJ23" s="29"/>
      <c r="HMK23" s="29"/>
      <c r="HML23" s="29"/>
      <c r="HMM23" s="29"/>
      <c r="HMN23" s="29"/>
      <c r="HMO23" s="29"/>
      <c r="HMP23" s="29"/>
      <c r="HMQ23" s="29"/>
      <c r="HMR23" s="29"/>
      <c r="HMS23" s="29"/>
      <c r="HMT23" s="29"/>
      <c r="HMU23" s="29"/>
      <c r="HMV23" s="29"/>
      <c r="HMW23" s="29"/>
      <c r="HMX23" s="29"/>
      <c r="HMY23" s="29"/>
      <c r="HMZ23" s="29"/>
      <c r="HNA23" s="29"/>
      <c r="HNB23" s="29"/>
      <c r="HNC23" s="29"/>
      <c r="HND23" s="29"/>
      <c r="HNE23" s="29"/>
      <c r="HNF23" s="29"/>
      <c r="HNG23" s="29"/>
      <c r="HNH23" s="29"/>
      <c r="HNI23" s="29"/>
      <c r="HNJ23" s="29"/>
      <c r="HNK23" s="29"/>
      <c r="HNL23" s="29"/>
      <c r="HNM23" s="29"/>
      <c r="HNN23" s="29"/>
      <c r="HNO23" s="29"/>
      <c r="HNP23" s="29"/>
      <c r="HNQ23" s="29"/>
      <c r="HNR23" s="29"/>
      <c r="HNS23" s="29"/>
      <c r="HNT23" s="29"/>
      <c r="HNU23" s="29"/>
      <c r="HNV23" s="29"/>
      <c r="HNW23" s="29"/>
      <c r="HNX23" s="29"/>
      <c r="HNY23" s="29"/>
      <c r="HNZ23" s="29"/>
      <c r="HOA23" s="29"/>
      <c r="HOB23" s="29"/>
      <c r="HOC23" s="29"/>
      <c r="HOD23" s="29"/>
      <c r="HOE23" s="29"/>
      <c r="HOF23" s="29"/>
      <c r="HOG23" s="29"/>
      <c r="HOH23" s="29"/>
      <c r="HOI23" s="29"/>
      <c r="HOJ23" s="29"/>
      <c r="HOK23" s="29"/>
      <c r="HOL23" s="29"/>
      <c r="HOM23" s="29"/>
      <c r="HON23" s="29"/>
      <c r="HOO23" s="29"/>
      <c r="HOP23" s="29"/>
      <c r="HOQ23" s="29"/>
      <c r="HOR23" s="29"/>
      <c r="HOS23" s="29"/>
      <c r="HOT23" s="29"/>
      <c r="HOU23" s="29"/>
      <c r="HOV23" s="29"/>
      <c r="HOW23" s="29"/>
      <c r="HOX23" s="29"/>
      <c r="HOY23" s="29"/>
      <c r="HOZ23" s="29"/>
      <c r="HPA23" s="29"/>
      <c r="HPB23" s="29"/>
      <c r="HPC23" s="29"/>
      <c r="HPD23" s="29"/>
      <c r="HPE23" s="29"/>
      <c r="HPF23" s="29"/>
      <c r="HPG23" s="29"/>
      <c r="HPH23" s="29"/>
      <c r="HPI23" s="29"/>
      <c r="HPJ23" s="29"/>
      <c r="HPK23" s="29"/>
      <c r="HPL23" s="29"/>
      <c r="HPM23" s="29"/>
      <c r="HPN23" s="29"/>
      <c r="HPO23" s="29"/>
      <c r="HPP23" s="29"/>
      <c r="HPQ23" s="29"/>
      <c r="HPR23" s="29"/>
      <c r="HPS23" s="29"/>
      <c r="HPT23" s="29"/>
      <c r="HPU23" s="29"/>
      <c r="HPV23" s="29"/>
      <c r="HPW23" s="29"/>
      <c r="HPX23" s="29"/>
      <c r="HPY23" s="29"/>
      <c r="HPZ23" s="29"/>
      <c r="HQA23" s="29"/>
      <c r="HQB23" s="29"/>
      <c r="HQC23" s="29"/>
      <c r="HQD23" s="29"/>
      <c r="HQE23" s="29"/>
      <c r="HQF23" s="29"/>
      <c r="HQG23" s="29"/>
      <c r="HQH23" s="29"/>
      <c r="HQI23" s="29"/>
      <c r="HQJ23" s="29"/>
      <c r="HQK23" s="29"/>
      <c r="HQL23" s="29"/>
      <c r="HQM23" s="29"/>
      <c r="HQN23" s="29"/>
      <c r="HQO23" s="29"/>
      <c r="HQP23" s="29"/>
      <c r="HQQ23" s="29"/>
      <c r="HQR23" s="29"/>
      <c r="HQS23" s="29"/>
      <c r="HQT23" s="29"/>
      <c r="HQU23" s="29"/>
      <c r="HQV23" s="29"/>
      <c r="HQW23" s="29"/>
      <c r="HQX23" s="29"/>
      <c r="HQY23" s="29"/>
      <c r="HQZ23" s="29"/>
      <c r="HRA23" s="29"/>
      <c r="HRB23" s="29"/>
      <c r="HRC23" s="29"/>
      <c r="HRD23" s="29"/>
      <c r="HRE23" s="29"/>
      <c r="HRF23" s="29"/>
      <c r="HRG23" s="29"/>
      <c r="HRH23" s="29"/>
      <c r="HRI23" s="29"/>
      <c r="HRJ23" s="29"/>
      <c r="HRK23" s="29"/>
      <c r="HRL23" s="29"/>
      <c r="HRM23" s="29"/>
      <c r="HRN23" s="29"/>
      <c r="HRO23" s="29"/>
      <c r="HRP23" s="29"/>
      <c r="HRQ23" s="29"/>
      <c r="HRR23" s="29"/>
      <c r="HRS23" s="29"/>
      <c r="HRT23" s="29"/>
      <c r="HRU23" s="29"/>
      <c r="HRV23" s="29"/>
      <c r="HRW23" s="29"/>
      <c r="HRX23" s="29"/>
      <c r="HRY23" s="29"/>
      <c r="HRZ23" s="29"/>
      <c r="HSA23" s="29"/>
      <c r="HSB23" s="29"/>
      <c r="HSC23" s="29"/>
      <c r="HSD23" s="29"/>
      <c r="HSE23" s="29"/>
      <c r="HSF23" s="29"/>
      <c r="HSG23" s="29"/>
      <c r="HSH23" s="29"/>
      <c r="HSI23" s="29"/>
      <c r="HSJ23" s="29"/>
      <c r="HSK23" s="29"/>
      <c r="HSL23" s="29"/>
      <c r="HSM23" s="29"/>
      <c r="HSN23" s="29"/>
      <c r="HSO23" s="29"/>
      <c r="HSP23" s="29"/>
      <c r="HSQ23" s="29"/>
      <c r="HSR23" s="29"/>
      <c r="HSS23" s="29"/>
      <c r="HST23" s="29"/>
      <c r="HSU23" s="29"/>
      <c r="HSV23" s="29"/>
      <c r="HSW23" s="29"/>
      <c r="HSX23" s="29"/>
      <c r="HSY23" s="29"/>
      <c r="HSZ23" s="29"/>
      <c r="HTA23" s="29"/>
      <c r="HTB23" s="29"/>
      <c r="HTC23" s="29"/>
      <c r="HTD23" s="29"/>
      <c r="HTE23" s="29"/>
      <c r="HTF23" s="29"/>
      <c r="HTG23" s="29"/>
      <c r="HTH23" s="29"/>
      <c r="HTI23" s="29"/>
      <c r="HTJ23" s="29"/>
      <c r="HTK23" s="29"/>
      <c r="HTL23" s="29"/>
      <c r="HTM23" s="29"/>
      <c r="HTN23" s="29"/>
      <c r="HTO23" s="29"/>
      <c r="HTP23" s="29"/>
      <c r="HTQ23" s="29"/>
      <c r="HTR23" s="29"/>
      <c r="HTS23" s="29"/>
      <c r="HTT23" s="29"/>
      <c r="HTU23" s="29"/>
      <c r="HTV23" s="29"/>
      <c r="HTW23" s="29"/>
      <c r="HTX23" s="29"/>
      <c r="HTY23" s="29"/>
      <c r="HTZ23" s="29"/>
      <c r="HUA23" s="29"/>
      <c r="HUB23" s="29"/>
      <c r="HUC23" s="29"/>
      <c r="HUD23" s="29"/>
      <c r="HUE23" s="29"/>
      <c r="HUF23" s="29"/>
      <c r="HUG23" s="29"/>
      <c r="HUH23" s="29"/>
      <c r="HUI23" s="29"/>
      <c r="HUJ23" s="29"/>
      <c r="HUK23" s="29"/>
      <c r="HUL23" s="29"/>
      <c r="HUM23" s="29"/>
      <c r="HUN23" s="29"/>
      <c r="HUO23" s="29"/>
      <c r="HUP23" s="29"/>
      <c r="HUQ23" s="29"/>
      <c r="HUR23" s="29"/>
      <c r="HUS23" s="29"/>
      <c r="HUT23" s="29"/>
      <c r="HUU23" s="29"/>
      <c r="HUV23" s="29"/>
      <c r="HUW23" s="29"/>
      <c r="HUX23" s="29"/>
      <c r="HUY23" s="29"/>
      <c r="HUZ23" s="29"/>
      <c r="HVA23" s="29"/>
      <c r="HVB23" s="29"/>
      <c r="HVC23" s="29"/>
      <c r="HVD23" s="29"/>
      <c r="HVE23" s="29"/>
      <c r="HVF23" s="29"/>
      <c r="HVG23" s="29"/>
      <c r="HVH23" s="29"/>
      <c r="HVI23" s="29"/>
      <c r="HVJ23" s="29"/>
      <c r="HVK23" s="29"/>
      <c r="HVL23" s="29"/>
      <c r="HVM23" s="29"/>
      <c r="HVN23" s="29"/>
      <c r="HVO23" s="29"/>
      <c r="HVP23" s="29"/>
      <c r="HVQ23" s="29"/>
      <c r="HVR23" s="29"/>
      <c r="HVS23" s="29"/>
      <c r="HVT23" s="29"/>
      <c r="HVU23" s="29"/>
      <c r="HVV23" s="29"/>
      <c r="HVW23" s="29"/>
      <c r="HVX23" s="29"/>
      <c r="HVY23" s="29"/>
      <c r="HVZ23" s="29"/>
      <c r="HWA23" s="29"/>
      <c r="HWB23" s="29"/>
      <c r="HWC23" s="29"/>
      <c r="HWD23" s="29"/>
      <c r="HWE23" s="29"/>
      <c r="HWF23" s="29"/>
      <c r="HWG23" s="29"/>
      <c r="HWH23" s="29"/>
      <c r="HWI23" s="29"/>
      <c r="HWJ23" s="29"/>
      <c r="HWK23" s="29"/>
      <c r="HWL23" s="29"/>
      <c r="HWM23" s="29"/>
      <c r="HWN23" s="29"/>
      <c r="HWO23" s="29"/>
      <c r="HWP23" s="29"/>
      <c r="HWQ23" s="29"/>
      <c r="HWR23" s="29"/>
      <c r="HWS23" s="29"/>
      <c r="HWT23" s="29"/>
      <c r="HWU23" s="29"/>
      <c r="HWV23" s="29"/>
      <c r="HWW23" s="29"/>
      <c r="HWX23" s="29"/>
      <c r="HWY23" s="29"/>
      <c r="HWZ23" s="29"/>
      <c r="HXA23" s="29"/>
      <c r="HXB23" s="29"/>
      <c r="HXC23" s="29"/>
      <c r="HXD23" s="29"/>
      <c r="HXE23" s="29"/>
      <c r="HXF23" s="29"/>
      <c r="HXG23" s="29"/>
      <c r="HXH23" s="29"/>
      <c r="HXI23" s="29"/>
      <c r="HXJ23" s="29"/>
      <c r="HXK23" s="29"/>
      <c r="HXL23" s="29"/>
      <c r="HXM23" s="29"/>
      <c r="HXN23" s="29"/>
      <c r="HXO23" s="29"/>
      <c r="HXP23" s="29"/>
      <c r="HXQ23" s="29"/>
      <c r="HXR23" s="29"/>
      <c r="HXS23" s="29"/>
      <c r="HXT23" s="29"/>
      <c r="HXU23" s="29"/>
      <c r="HXV23" s="29"/>
      <c r="HXW23" s="29"/>
      <c r="HXX23" s="29"/>
      <c r="HXY23" s="29"/>
      <c r="HXZ23" s="29"/>
      <c r="HYA23" s="29"/>
      <c r="HYB23" s="29"/>
      <c r="HYC23" s="29"/>
      <c r="HYD23" s="29"/>
      <c r="HYE23" s="29"/>
      <c r="HYF23" s="29"/>
      <c r="HYG23" s="29"/>
      <c r="HYH23" s="29"/>
      <c r="HYI23" s="29"/>
      <c r="HYJ23" s="29"/>
      <c r="HYK23" s="29"/>
      <c r="HYL23" s="29"/>
      <c r="HYM23" s="29"/>
      <c r="HYN23" s="29"/>
      <c r="HYO23" s="29"/>
      <c r="HYP23" s="29"/>
      <c r="HYQ23" s="29"/>
      <c r="HYR23" s="29"/>
      <c r="HYS23" s="29"/>
      <c r="HYT23" s="29"/>
      <c r="HYU23" s="29"/>
      <c r="HYV23" s="29"/>
      <c r="HYW23" s="29"/>
      <c r="HYX23" s="29"/>
      <c r="HYY23" s="29"/>
      <c r="HYZ23" s="29"/>
      <c r="HZA23" s="29"/>
      <c r="HZB23" s="29"/>
      <c r="HZC23" s="29"/>
      <c r="HZD23" s="29"/>
      <c r="HZE23" s="29"/>
      <c r="HZF23" s="29"/>
      <c r="HZG23" s="29"/>
      <c r="HZH23" s="29"/>
      <c r="HZI23" s="29"/>
      <c r="HZJ23" s="29"/>
      <c r="HZK23" s="29"/>
      <c r="HZL23" s="29"/>
      <c r="HZM23" s="29"/>
      <c r="HZN23" s="29"/>
      <c r="HZO23" s="29"/>
      <c r="HZP23" s="29"/>
      <c r="HZQ23" s="29"/>
      <c r="HZR23" s="29"/>
      <c r="HZS23" s="29"/>
      <c r="HZT23" s="29"/>
      <c r="HZU23" s="29"/>
      <c r="HZV23" s="29"/>
      <c r="HZW23" s="29"/>
      <c r="HZX23" s="29"/>
      <c r="HZY23" s="29"/>
      <c r="HZZ23" s="29"/>
      <c r="IAA23" s="29"/>
      <c r="IAB23" s="29"/>
      <c r="IAC23" s="29"/>
      <c r="IAD23" s="29"/>
      <c r="IAE23" s="29"/>
      <c r="IAF23" s="29"/>
      <c r="IAG23" s="29"/>
      <c r="IAH23" s="29"/>
      <c r="IAI23" s="29"/>
      <c r="IAJ23" s="29"/>
      <c r="IAK23" s="29"/>
      <c r="IAL23" s="29"/>
      <c r="IAM23" s="29"/>
      <c r="IAN23" s="29"/>
      <c r="IAO23" s="29"/>
      <c r="IAP23" s="29"/>
      <c r="IAQ23" s="29"/>
      <c r="IAR23" s="29"/>
      <c r="IAS23" s="29"/>
      <c r="IAT23" s="29"/>
      <c r="IAU23" s="29"/>
      <c r="IAV23" s="29"/>
      <c r="IAW23" s="29"/>
      <c r="IAX23" s="29"/>
      <c r="IAY23" s="29"/>
      <c r="IAZ23" s="29"/>
      <c r="IBA23" s="29"/>
      <c r="IBB23" s="29"/>
      <c r="IBC23" s="29"/>
      <c r="IBD23" s="29"/>
      <c r="IBE23" s="29"/>
      <c r="IBF23" s="29"/>
      <c r="IBG23" s="29"/>
      <c r="IBH23" s="29"/>
      <c r="IBI23" s="29"/>
      <c r="IBJ23" s="29"/>
      <c r="IBK23" s="29"/>
      <c r="IBL23" s="29"/>
      <c r="IBM23" s="29"/>
      <c r="IBN23" s="29"/>
      <c r="IBO23" s="29"/>
      <c r="IBP23" s="29"/>
      <c r="IBQ23" s="29"/>
      <c r="IBR23" s="29"/>
      <c r="IBS23" s="29"/>
      <c r="IBT23" s="29"/>
      <c r="IBU23" s="29"/>
      <c r="IBV23" s="29"/>
      <c r="IBW23" s="29"/>
      <c r="IBX23" s="29"/>
      <c r="IBY23" s="29"/>
      <c r="IBZ23" s="29"/>
      <c r="ICA23" s="29"/>
      <c r="ICB23" s="29"/>
      <c r="ICC23" s="29"/>
      <c r="ICD23" s="29"/>
      <c r="ICE23" s="29"/>
      <c r="ICF23" s="29"/>
      <c r="ICG23" s="29"/>
      <c r="ICH23" s="29"/>
      <c r="ICI23" s="29"/>
      <c r="ICJ23" s="29"/>
      <c r="ICK23" s="29"/>
      <c r="ICL23" s="29"/>
      <c r="ICM23" s="29"/>
      <c r="ICN23" s="29"/>
      <c r="ICO23" s="29"/>
      <c r="ICP23" s="29"/>
      <c r="ICQ23" s="29"/>
      <c r="ICR23" s="29"/>
      <c r="ICS23" s="29"/>
      <c r="ICT23" s="29"/>
      <c r="ICU23" s="29"/>
      <c r="ICV23" s="29"/>
      <c r="ICW23" s="29"/>
      <c r="ICX23" s="29"/>
      <c r="ICY23" s="29"/>
      <c r="ICZ23" s="29"/>
      <c r="IDA23" s="29"/>
      <c r="IDB23" s="29"/>
      <c r="IDC23" s="29"/>
      <c r="IDD23" s="29"/>
      <c r="IDE23" s="29"/>
      <c r="IDF23" s="29"/>
      <c r="IDG23" s="29"/>
      <c r="IDH23" s="29"/>
      <c r="IDI23" s="29"/>
      <c r="IDJ23" s="29"/>
      <c r="IDK23" s="29"/>
      <c r="IDL23" s="29"/>
      <c r="IDM23" s="29"/>
      <c r="IDN23" s="29"/>
      <c r="IDO23" s="29"/>
      <c r="IDP23" s="29"/>
      <c r="IDQ23" s="29"/>
      <c r="IDR23" s="29"/>
      <c r="IDS23" s="29"/>
      <c r="IDT23" s="29"/>
      <c r="IDU23" s="29"/>
      <c r="IDV23" s="29"/>
      <c r="IDW23" s="29"/>
      <c r="IDX23" s="29"/>
      <c r="IDY23" s="29"/>
      <c r="IDZ23" s="29"/>
      <c r="IEA23" s="29"/>
      <c r="IEB23" s="29"/>
      <c r="IEC23" s="29"/>
      <c r="IED23" s="29"/>
      <c r="IEE23" s="29"/>
      <c r="IEF23" s="29"/>
      <c r="IEG23" s="29"/>
      <c r="IEH23" s="29"/>
      <c r="IEI23" s="29"/>
      <c r="IEJ23" s="29"/>
      <c r="IEK23" s="29"/>
      <c r="IEL23" s="29"/>
      <c r="IEM23" s="29"/>
      <c r="IEN23" s="29"/>
      <c r="IEO23" s="29"/>
      <c r="IEP23" s="29"/>
      <c r="IEQ23" s="29"/>
      <c r="IER23" s="29"/>
      <c r="IES23" s="29"/>
      <c r="IET23" s="29"/>
      <c r="IEU23" s="29"/>
      <c r="IEV23" s="29"/>
      <c r="IEW23" s="29"/>
      <c r="IEX23" s="29"/>
      <c r="IEY23" s="29"/>
      <c r="IEZ23" s="29"/>
      <c r="IFA23" s="29"/>
      <c r="IFB23" s="29"/>
      <c r="IFC23" s="29"/>
      <c r="IFD23" s="29"/>
      <c r="IFE23" s="29"/>
      <c r="IFF23" s="29"/>
      <c r="IFG23" s="29"/>
      <c r="IFH23" s="29"/>
      <c r="IFI23" s="29"/>
      <c r="IFJ23" s="29"/>
      <c r="IFK23" s="29"/>
      <c r="IFL23" s="29"/>
      <c r="IFM23" s="29"/>
      <c r="IFN23" s="29"/>
      <c r="IFO23" s="29"/>
      <c r="IFP23" s="29"/>
      <c r="IFQ23" s="29"/>
      <c r="IFR23" s="29"/>
      <c r="IFS23" s="29"/>
      <c r="IFT23" s="29"/>
      <c r="IFU23" s="29"/>
      <c r="IFV23" s="29"/>
      <c r="IFW23" s="29"/>
      <c r="IFX23" s="29"/>
      <c r="IFY23" s="29"/>
      <c r="IFZ23" s="29"/>
      <c r="IGA23" s="29"/>
      <c r="IGB23" s="29"/>
      <c r="IGC23" s="29"/>
      <c r="IGD23" s="29"/>
      <c r="IGE23" s="29"/>
      <c r="IGF23" s="29"/>
      <c r="IGG23" s="29"/>
      <c r="IGH23" s="29"/>
      <c r="IGI23" s="29"/>
      <c r="IGJ23" s="29"/>
      <c r="IGK23" s="29"/>
      <c r="IGL23" s="29"/>
      <c r="IGM23" s="29"/>
      <c r="IGN23" s="29"/>
      <c r="IGO23" s="29"/>
      <c r="IGP23" s="29"/>
      <c r="IGQ23" s="29"/>
      <c r="IGR23" s="29"/>
      <c r="IGS23" s="29"/>
      <c r="IGT23" s="29"/>
      <c r="IGU23" s="29"/>
      <c r="IGV23" s="29"/>
      <c r="IGW23" s="29"/>
      <c r="IGX23" s="29"/>
      <c r="IGY23" s="29"/>
      <c r="IGZ23" s="29"/>
      <c r="IHA23" s="29"/>
      <c r="IHB23" s="29"/>
      <c r="IHC23" s="29"/>
      <c r="IHD23" s="29"/>
      <c r="IHE23" s="29"/>
      <c r="IHF23" s="29"/>
      <c r="IHG23" s="29"/>
      <c r="IHH23" s="29"/>
      <c r="IHI23" s="29"/>
      <c r="IHJ23" s="29"/>
      <c r="IHK23" s="29"/>
      <c r="IHL23" s="29"/>
      <c r="IHM23" s="29"/>
      <c r="IHN23" s="29"/>
      <c r="IHO23" s="29"/>
      <c r="IHP23" s="29"/>
      <c r="IHQ23" s="29"/>
      <c r="IHR23" s="29"/>
      <c r="IHS23" s="29"/>
      <c r="IHT23" s="29"/>
      <c r="IHU23" s="29"/>
      <c r="IHV23" s="29"/>
      <c r="IHW23" s="29"/>
      <c r="IHX23" s="29"/>
      <c r="IHY23" s="29"/>
      <c r="IHZ23" s="29"/>
      <c r="IIA23" s="29"/>
      <c r="IIB23" s="29"/>
      <c r="IIC23" s="29"/>
      <c r="IID23" s="29"/>
      <c r="IIE23" s="29"/>
      <c r="IIF23" s="29"/>
      <c r="IIG23" s="29"/>
      <c r="IIH23" s="29"/>
      <c r="III23" s="29"/>
      <c r="IIJ23" s="29"/>
      <c r="IIK23" s="29"/>
      <c r="IIL23" s="29"/>
      <c r="IIM23" s="29"/>
      <c r="IIN23" s="29"/>
      <c r="IIO23" s="29"/>
      <c r="IIP23" s="29"/>
      <c r="IIQ23" s="29"/>
      <c r="IIR23" s="29"/>
      <c r="IIS23" s="29"/>
      <c r="IIT23" s="29"/>
      <c r="IIU23" s="29"/>
      <c r="IIV23" s="29"/>
      <c r="IIW23" s="29"/>
      <c r="IIX23" s="29"/>
      <c r="IIY23" s="29"/>
      <c r="IIZ23" s="29"/>
      <c r="IJA23" s="29"/>
      <c r="IJB23" s="29"/>
      <c r="IJC23" s="29"/>
      <c r="IJD23" s="29"/>
      <c r="IJE23" s="29"/>
      <c r="IJF23" s="29"/>
      <c r="IJG23" s="29"/>
      <c r="IJH23" s="29"/>
      <c r="IJI23" s="29"/>
      <c r="IJJ23" s="29"/>
      <c r="IJK23" s="29"/>
      <c r="IJL23" s="29"/>
      <c r="IJM23" s="29"/>
      <c r="IJN23" s="29"/>
      <c r="IJO23" s="29"/>
      <c r="IJP23" s="29"/>
      <c r="IJQ23" s="29"/>
      <c r="IJR23" s="29"/>
      <c r="IJS23" s="29"/>
      <c r="IJT23" s="29"/>
      <c r="IJU23" s="29"/>
      <c r="IJV23" s="29"/>
      <c r="IJW23" s="29"/>
      <c r="IJX23" s="29"/>
      <c r="IJY23" s="29"/>
      <c r="IJZ23" s="29"/>
      <c r="IKA23" s="29"/>
      <c r="IKB23" s="29"/>
      <c r="IKC23" s="29"/>
      <c r="IKD23" s="29"/>
      <c r="IKE23" s="29"/>
      <c r="IKF23" s="29"/>
      <c r="IKG23" s="29"/>
      <c r="IKH23" s="29"/>
      <c r="IKI23" s="29"/>
      <c r="IKJ23" s="29"/>
      <c r="IKK23" s="29"/>
      <c r="IKL23" s="29"/>
      <c r="IKM23" s="29"/>
      <c r="IKN23" s="29"/>
      <c r="IKO23" s="29"/>
      <c r="IKP23" s="29"/>
      <c r="IKQ23" s="29"/>
      <c r="IKR23" s="29"/>
      <c r="IKS23" s="29"/>
      <c r="IKT23" s="29"/>
      <c r="IKU23" s="29"/>
      <c r="IKV23" s="29"/>
      <c r="IKW23" s="29"/>
      <c r="IKX23" s="29"/>
      <c r="IKY23" s="29"/>
      <c r="IKZ23" s="29"/>
      <c r="ILA23" s="29"/>
      <c r="ILB23" s="29"/>
      <c r="ILC23" s="29"/>
      <c r="ILD23" s="29"/>
      <c r="ILE23" s="29"/>
      <c r="ILF23" s="29"/>
      <c r="ILG23" s="29"/>
      <c r="ILH23" s="29"/>
      <c r="ILI23" s="29"/>
      <c r="ILJ23" s="29"/>
      <c r="ILK23" s="29"/>
      <c r="ILL23" s="29"/>
      <c r="ILM23" s="29"/>
      <c r="ILN23" s="29"/>
      <c r="ILO23" s="29"/>
      <c r="ILP23" s="29"/>
      <c r="ILQ23" s="29"/>
      <c r="ILR23" s="29"/>
      <c r="ILS23" s="29"/>
      <c r="ILT23" s="29"/>
      <c r="ILU23" s="29"/>
      <c r="ILV23" s="29"/>
      <c r="ILW23" s="29"/>
      <c r="ILX23" s="29"/>
      <c r="ILY23" s="29"/>
      <c r="ILZ23" s="29"/>
      <c r="IMA23" s="29"/>
      <c r="IMB23" s="29"/>
      <c r="IMC23" s="29"/>
      <c r="IMD23" s="29"/>
      <c r="IME23" s="29"/>
      <c r="IMF23" s="29"/>
      <c r="IMG23" s="29"/>
      <c r="IMH23" s="29"/>
      <c r="IMI23" s="29"/>
      <c r="IMJ23" s="29"/>
      <c r="IMK23" s="29"/>
      <c r="IML23" s="29"/>
      <c r="IMM23" s="29"/>
      <c r="IMN23" s="29"/>
      <c r="IMO23" s="29"/>
      <c r="IMP23" s="29"/>
      <c r="IMQ23" s="29"/>
      <c r="IMR23" s="29"/>
      <c r="IMS23" s="29"/>
      <c r="IMT23" s="29"/>
      <c r="IMU23" s="29"/>
      <c r="IMV23" s="29"/>
      <c r="IMW23" s="29"/>
      <c r="IMX23" s="29"/>
      <c r="IMY23" s="29"/>
      <c r="IMZ23" s="29"/>
      <c r="INA23" s="29"/>
      <c r="INB23" s="29"/>
      <c r="INC23" s="29"/>
      <c r="IND23" s="29"/>
      <c r="INE23" s="29"/>
      <c r="INF23" s="29"/>
      <c r="ING23" s="29"/>
      <c r="INH23" s="29"/>
      <c r="INI23" s="29"/>
      <c r="INJ23" s="29"/>
      <c r="INK23" s="29"/>
      <c r="INL23" s="29"/>
      <c r="INM23" s="29"/>
      <c r="INN23" s="29"/>
      <c r="INO23" s="29"/>
      <c r="INP23" s="29"/>
      <c r="INQ23" s="29"/>
      <c r="INR23" s="29"/>
      <c r="INS23" s="29"/>
      <c r="INT23" s="29"/>
      <c r="INU23" s="29"/>
      <c r="INV23" s="29"/>
      <c r="INW23" s="29"/>
      <c r="INX23" s="29"/>
      <c r="INY23" s="29"/>
      <c r="INZ23" s="29"/>
      <c r="IOA23" s="29"/>
      <c r="IOB23" s="29"/>
      <c r="IOC23" s="29"/>
      <c r="IOD23" s="29"/>
      <c r="IOE23" s="29"/>
      <c r="IOF23" s="29"/>
      <c r="IOG23" s="29"/>
      <c r="IOH23" s="29"/>
      <c r="IOI23" s="29"/>
      <c r="IOJ23" s="29"/>
      <c r="IOK23" s="29"/>
      <c r="IOL23" s="29"/>
      <c r="IOM23" s="29"/>
      <c r="ION23" s="29"/>
      <c r="IOO23" s="29"/>
      <c r="IOP23" s="29"/>
      <c r="IOQ23" s="29"/>
      <c r="IOR23" s="29"/>
      <c r="IOS23" s="29"/>
      <c r="IOT23" s="29"/>
      <c r="IOU23" s="29"/>
      <c r="IOV23" s="29"/>
      <c r="IOW23" s="29"/>
      <c r="IOX23" s="29"/>
      <c r="IOY23" s="29"/>
      <c r="IOZ23" s="29"/>
      <c r="IPA23" s="29"/>
      <c r="IPB23" s="29"/>
      <c r="IPC23" s="29"/>
      <c r="IPD23" s="29"/>
      <c r="IPE23" s="29"/>
      <c r="IPF23" s="29"/>
      <c r="IPG23" s="29"/>
      <c r="IPH23" s="29"/>
      <c r="IPI23" s="29"/>
      <c r="IPJ23" s="29"/>
      <c r="IPK23" s="29"/>
      <c r="IPL23" s="29"/>
      <c r="IPM23" s="29"/>
      <c r="IPN23" s="29"/>
      <c r="IPO23" s="29"/>
      <c r="IPP23" s="29"/>
      <c r="IPQ23" s="29"/>
      <c r="IPR23" s="29"/>
      <c r="IPS23" s="29"/>
      <c r="IPT23" s="29"/>
      <c r="IPU23" s="29"/>
      <c r="IPV23" s="29"/>
      <c r="IPW23" s="29"/>
      <c r="IPX23" s="29"/>
      <c r="IPY23" s="29"/>
      <c r="IPZ23" s="29"/>
      <c r="IQA23" s="29"/>
      <c r="IQB23" s="29"/>
      <c r="IQC23" s="29"/>
      <c r="IQD23" s="29"/>
      <c r="IQE23" s="29"/>
      <c r="IQF23" s="29"/>
      <c r="IQG23" s="29"/>
      <c r="IQH23" s="29"/>
      <c r="IQI23" s="29"/>
      <c r="IQJ23" s="29"/>
      <c r="IQK23" s="29"/>
      <c r="IQL23" s="29"/>
      <c r="IQM23" s="29"/>
      <c r="IQN23" s="29"/>
      <c r="IQO23" s="29"/>
      <c r="IQP23" s="29"/>
      <c r="IQQ23" s="29"/>
      <c r="IQR23" s="29"/>
      <c r="IQS23" s="29"/>
      <c r="IQT23" s="29"/>
      <c r="IQU23" s="29"/>
      <c r="IQV23" s="29"/>
      <c r="IQW23" s="29"/>
      <c r="IQX23" s="29"/>
      <c r="IQY23" s="29"/>
      <c r="IQZ23" s="29"/>
      <c r="IRA23" s="29"/>
      <c r="IRB23" s="29"/>
      <c r="IRC23" s="29"/>
      <c r="IRD23" s="29"/>
      <c r="IRE23" s="29"/>
      <c r="IRF23" s="29"/>
      <c r="IRG23" s="29"/>
      <c r="IRH23" s="29"/>
      <c r="IRI23" s="29"/>
      <c r="IRJ23" s="29"/>
      <c r="IRK23" s="29"/>
      <c r="IRL23" s="29"/>
      <c r="IRM23" s="29"/>
      <c r="IRN23" s="29"/>
      <c r="IRO23" s="29"/>
      <c r="IRP23" s="29"/>
      <c r="IRQ23" s="29"/>
      <c r="IRR23" s="29"/>
      <c r="IRS23" s="29"/>
      <c r="IRT23" s="29"/>
      <c r="IRU23" s="29"/>
      <c r="IRV23" s="29"/>
      <c r="IRW23" s="29"/>
      <c r="IRX23" s="29"/>
      <c r="IRY23" s="29"/>
      <c r="IRZ23" s="29"/>
      <c r="ISA23" s="29"/>
      <c r="ISB23" s="29"/>
      <c r="ISC23" s="29"/>
      <c r="ISD23" s="29"/>
      <c r="ISE23" s="29"/>
      <c r="ISF23" s="29"/>
      <c r="ISG23" s="29"/>
      <c r="ISH23" s="29"/>
      <c r="ISI23" s="29"/>
      <c r="ISJ23" s="29"/>
      <c r="ISK23" s="29"/>
      <c r="ISL23" s="29"/>
      <c r="ISM23" s="29"/>
      <c r="ISN23" s="29"/>
      <c r="ISO23" s="29"/>
      <c r="ISP23" s="29"/>
      <c r="ISQ23" s="29"/>
      <c r="ISR23" s="29"/>
      <c r="ISS23" s="29"/>
      <c r="IST23" s="29"/>
      <c r="ISU23" s="29"/>
      <c r="ISV23" s="29"/>
      <c r="ISW23" s="29"/>
      <c r="ISX23" s="29"/>
      <c r="ISY23" s="29"/>
      <c r="ISZ23" s="29"/>
      <c r="ITA23" s="29"/>
      <c r="ITB23" s="29"/>
      <c r="ITC23" s="29"/>
      <c r="ITD23" s="29"/>
      <c r="ITE23" s="29"/>
      <c r="ITF23" s="29"/>
      <c r="ITG23" s="29"/>
      <c r="ITH23" s="29"/>
      <c r="ITI23" s="29"/>
      <c r="ITJ23" s="29"/>
      <c r="ITK23" s="29"/>
      <c r="ITL23" s="29"/>
      <c r="ITM23" s="29"/>
      <c r="ITN23" s="29"/>
      <c r="ITO23" s="29"/>
      <c r="ITP23" s="29"/>
      <c r="ITQ23" s="29"/>
      <c r="ITR23" s="29"/>
      <c r="ITS23" s="29"/>
      <c r="ITT23" s="29"/>
      <c r="ITU23" s="29"/>
      <c r="ITV23" s="29"/>
      <c r="ITW23" s="29"/>
      <c r="ITX23" s="29"/>
      <c r="ITY23" s="29"/>
      <c r="ITZ23" s="29"/>
      <c r="IUA23" s="29"/>
      <c r="IUB23" s="29"/>
      <c r="IUC23" s="29"/>
      <c r="IUD23" s="29"/>
      <c r="IUE23" s="29"/>
      <c r="IUF23" s="29"/>
      <c r="IUG23" s="29"/>
      <c r="IUH23" s="29"/>
      <c r="IUI23" s="29"/>
      <c r="IUJ23" s="29"/>
      <c r="IUK23" s="29"/>
      <c r="IUL23" s="29"/>
      <c r="IUM23" s="29"/>
      <c r="IUN23" s="29"/>
      <c r="IUO23" s="29"/>
      <c r="IUP23" s="29"/>
      <c r="IUQ23" s="29"/>
      <c r="IUR23" s="29"/>
      <c r="IUS23" s="29"/>
      <c r="IUT23" s="29"/>
      <c r="IUU23" s="29"/>
      <c r="IUV23" s="29"/>
      <c r="IUW23" s="29"/>
      <c r="IUX23" s="29"/>
      <c r="IUY23" s="29"/>
      <c r="IUZ23" s="29"/>
      <c r="IVA23" s="29"/>
      <c r="IVB23" s="29"/>
      <c r="IVC23" s="29"/>
      <c r="IVD23" s="29"/>
      <c r="IVE23" s="29"/>
      <c r="IVF23" s="29"/>
      <c r="IVG23" s="29"/>
      <c r="IVH23" s="29"/>
      <c r="IVI23" s="29"/>
      <c r="IVJ23" s="29"/>
      <c r="IVK23" s="29"/>
      <c r="IVL23" s="29"/>
      <c r="IVM23" s="29"/>
      <c r="IVN23" s="29"/>
      <c r="IVO23" s="29"/>
      <c r="IVP23" s="29"/>
      <c r="IVQ23" s="29"/>
      <c r="IVR23" s="29"/>
      <c r="IVS23" s="29"/>
      <c r="IVT23" s="29"/>
      <c r="IVU23" s="29"/>
      <c r="IVV23" s="29"/>
      <c r="IVW23" s="29"/>
      <c r="IVX23" s="29"/>
      <c r="IVY23" s="29"/>
      <c r="IVZ23" s="29"/>
      <c r="IWA23" s="29"/>
      <c r="IWB23" s="29"/>
      <c r="IWC23" s="29"/>
      <c r="IWD23" s="29"/>
      <c r="IWE23" s="29"/>
      <c r="IWF23" s="29"/>
      <c r="IWG23" s="29"/>
      <c r="IWH23" s="29"/>
      <c r="IWI23" s="29"/>
      <c r="IWJ23" s="29"/>
      <c r="IWK23" s="29"/>
      <c r="IWL23" s="29"/>
      <c r="IWM23" s="29"/>
      <c r="IWN23" s="29"/>
      <c r="IWO23" s="29"/>
      <c r="IWP23" s="29"/>
      <c r="IWQ23" s="29"/>
      <c r="IWR23" s="29"/>
      <c r="IWS23" s="29"/>
      <c r="IWT23" s="29"/>
      <c r="IWU23" s="29"/>
      <c r="IWV23" s="29"/>
      <c r="IWW23" s="29"/>
      <c r="IWX23" s="29"/>
      <c r="IWY23" s="29"/>
      <c r="IWZ23" s="29"/>
      <c r="IXA23" s="29"/>
      <c r="IXB23" s="29"/>
      <c r="IXC23" s="29"/>
      <c r="IXD23" s="29"/>
      <c r="IXE23" s="29"/>
      <c r="IXF23" s="29"/>
      <c r="IXG23" s="29"/>
      <c r="IXH23" s="29"/>
      <c r="IXI23" s="29"/>
      <c r="IXJ23" s="29"/>
      <c r="IXK23" s="29"/>
      <c r="IXL23" s="29"/>
      <c r="IXM23" s="29"/>
      <c r="IXN23" s="29"/>
      <c r="IXO23" s="29"/>
      <c r="IXP23" s="29"/>
      <c r="IXQ23" s="29"/>
      <c r="IXR23" s="29"/>
      <c r="IXS23" s="29"/>
      <c r="IXT23" s="29"/>
      <c r="IXU23" s="29"/>
      <c r="IXV23" s="29"/>
      <c r="IXW23" s="29"/>
      <c r="IXX23" s="29"/>
      <c r="IXY23" s="29"/>
      <c r="IXZ23" s="29"/>
      <c r="IYA23" s="29"/>
      <c r="IYB23" s="29"/>
      <c r="IYC23" s="29"/>
      <c r="IYD23" s="29"/>
      <c r="IYE23" s="29"/>
      <c r="IYF23" s="29"/>
      <c r="IYG23" s="29"/>
      <c r="IYH23" s="29"/>
      <c r="IYI23" s="29"/>
      <c r="IYJ23" s="29"/>
      <c r="IYK23" s="29"/>
      <c r="IYL23" s="29"/>
      <c r="IYM23" s="29"/>
      <c r="IYN23" s="29"/>
      <c r="IYO23" s="29"/>
      <c r="IYP23" s="29"/>
      <c r="IYQ23" s="29"/>
      <c r="IYR23" s="29"/>
      <c r="IYS23" s="29"/>
      <c r="IYT23" s="29"/>
      <c r="IYU23" s="29"/>
      <c r="IYV23" s="29"/>
      <c r="IYW23" s="29"/>
      <c r="IYX23" s="29"/>
      <c r="IYY23" s="29"/>
      <c r="IYZ23" s="29"/>
      <c r="IZA23" s="29"/>
      <c r="IZB23" s="29"/>
      <c r="IZC23" s="29"/>
      <c r="IZD23" s="29"/>
      <c r="IZE23" s="29"/>
      <c r="IZF23" s="29"/>
      <c r="IZG23" s="29"/>
      <c r="IZH23" s="29"/>
      <c r="IZI23" s="29"/>
      <c r="IZJ23" s="29"/>
      <c r="IZK23" s="29"/>
      <c r="IZL23" s="29"/>
      <c r="IZM23" s="29"/>
      <c r="IZN23" s="29"/>
      <c r="IZO23" s="29"/>
      <c r="IZP23" s="29"/>
      <c r="IZQ23" s="29"/>
      <c r="IZR23" s="29"/>
      <c r="IZS23" s="29"/>
      <c r="IZT23" s="29"/>
      <c r="IZU23" s="29"/>
      <c r="IZV23" s="29"/>
      <c r="IZW23" s="29"/>
      <c r="IZX23" s="29"/>
      <c r="IZY23" s="29"/>
      <c r="IZZ23" s="29"/>
      <c r="JAA23" s="29"/>
      <c r="JAB23" s="29"/>
      <c r="JAC23" s="29"/>
      <c r="JAD23" s="29"/>
      <c r="JAE23" s="29"/>
      <c r="JAF23" s="29"/>
      <c r="JAG23" s="29"/>
      <c r="JAH23" s="29"/>
      <c r="JAI23" s="29"/>
      <c r="JAJ23" s="29"/>
      <c r="JAK23" s="29"/>
      <c r="JAL23" s="29"/>
      <c r="JAM23" s="29"/>
      <c r="JAN23" s="29"/>
      <c r="JAO23" s="29"/>
      <c r="JAP23" s="29"/>
      <c r="JAQ23" s="29"/>
      <c r="JAR23" s="29"/>
      <c r="JAS23" s="29"/>
      <c r="JAT23" s="29"/>
      <c r="JAU23" s="29"/>
      <c r="JAV23" s="29"/>
      <c r="JAW23" s="29"/>
      <c r="JAX23" s="29"/>
      <c r="JAY23" s="29"/>
      <c r="JAZ23" s="29"/>
      <c r="JBA23" s="29"/>
      <c r="JBB23" s="29"/>
      <c r="JBC23" s="29"/>
      <c r="JBD23" s="29"/>
      <c r="JBE23" s="29"/>
      <c r="JBF23" s="29"/>
      <c r="JBG23" s="29"/>
      <c r="JBH23" s="29"/>
      <c r="JBI23" s="29"/>
      <c r="JBJ23" s="29"/>
      <c r="JBK23" s="29"/>
      <c r="JBL23" s="29"/>
      <c r="JBM23" s="29"/>
      <c r="JBN23" s="29"/>
      <c r="JBO23" s="29"/>
      <c r="JBP23" s="29"/>
      <c r="JBQ23" s="29"/>
      <c r="JBR23" s="29"/>
      <c r="JBS23" s="29"/>
      <c r="JBT23" s="29"/>
      <c r="JBU23" s="29"/>
      <c r="JBV23" s="29"/>
      <c r="JBW23" s="29"/>
      <c r="JBX23" s="29"/>
      <c r="JBY23" s="29"/>
      <c r="JBZ23" s="29"/>
      <c r="JCA23" s="29"/>
      <c r="JCB23" s="29"/>
      <c r="JCC23" s="29"/>
      <c r="JCD23" s="29"/>
      <c r="JCE23" s="29"/>
      <c r="JCF23" s="29"/>
      <c r="JCG23" s="29"/>
      <c r="JCH23" s="29"/>
      <c r="JCI23" s="29"/>
      <c r="JCJ23" s="29"/>
      <c r="JCK23" s="29"/>
      <c r="JCL23" s="29"/>
      <c r="JCM23" s="29"/>
      <c r="JCN23" s="29"/>
      <c r="JCO23" s="29"/>
      <c r="JCP23" s="29"/>
      <c r="JCQ23" s="29"/>
      <c r="JCR23" s="29"/>
      <c r="JCS23" s="29"/>
      <c r="JCT23" s="29"/>
      <c r="JCU23" s="29"/>
      <c r="JCV23" s="29"/>
      <c r="JCW23" s="29"/>
      <c r="JCX23" s="29"/>
      <c r="JCY23" s="29"/>
      <c r="JCZ23" s="29"/>
      <c r="JDA23" s="29"/>
      <c r="JDB23" s="29"/>
      <c r="JDC23" s="29"/>
      <c r="JDD23" s="29"/>
      <c r="JDE23" s="29"/>
      <c r="JDF23" s="29"/>
      <c r="JDG23" s="29"/>
      <c r="JDH23" s="29"/>
      <c r="JDI23" s="29"/>
      <c r="JDJ23" s="29"/>
      <c r="JDK23" s="29"/>
      <c r="JDL23" s="29"/>
      <c r="JDM23" s="29"/>
      <c r="JDN23" s="29"/>
      <c r="JDO23" s="29"/>
      <c r="JDP23" s="29"/>
      <c r="JDQ23" s="29"/>
      <c r="JDR23" s="29"/>
      <c r="JDS23" s="29"/>
      <c r="JDT23" s="29"/>
      <c r="JDU23" s="29"/>
      <c r="JDV23" s="29"/>
      <c r="JDW23" s="29"/>
      <c r="JDX23" s="29"/>
      <c r="JDY23" s="29"/>
      <c r="JDZ23" s="29"/>
      <c r="JEA23" s="29"/>
      <c r="JEB23" s="29"/>
      <c r="JEC23" s="29"/>
      <c r="JED23" s="29"/>
      <c r="JEE23" s="29"/>
      <c r="JEF23" s="29"/>
      <c r="JEG23" s="29"/>
      <c r="JEH23" s="29"/>
      <c r="JEI23" s="29"/>
      <c r="JEJ23" s="29"/>
      <c r="JEK23" s="29"/>
      <c r="JEL23" s="29"/>
      <c r="JEM23" s="29"/>
      <c r="JEN23" s="29"/>
      <c r="JEO23" s="29"/>
      <c r="JEP23" s="29"/>
      <c r="JEQ23" s="29"/>
      <c r="JER23" s="29"/>
      <c r="JES23" s="29"/>
      <c r="JET23" s="29"/>
      <c r="JEU23" s="29"/>
      <c r="JEV23" s="29"/>
      <c r="JEW23" s="29"/>
      <c r="JEX23" s="29"/>
      <c r="JEY23" s="29"/>
      <c r="JEZ23" s="29"/>
      <c r="JFA23" s="29"/>
      <c r="JFB23" s="29"/>
      <c r="JFC23" s="29"/>
      <c r="JFD23" s="29"/>
      <c r="JFE23" s="29"/>
      <c r="JFF23" s="29"/>
      <c r="JFG23" s="29"/>
      <c r="JFH23" s="29"/>
      <c r="JFI23" s="29"/>
      <c r="JFJ23" s="29"/>
      <c r="JFK23" s="29"/>
      <c r="JFL23" s="29"/>
      <c r="JFM23" s="29"/>
      <c r="JFN23" s="29"/>
      <c r="JFO23" s="29"/>
      <c r="JFP23" s="29"/>
      <c r="JFQ23" s="29"/>
      <c r="JFR23" s="29"/>
      <c r="JFS23" s="29"/>
      <c r="JFT23" s="29"/>
      <c r="JFU23" s="29"/>
      <c r="JFV23" s="29"/>
      <c r="JFW23" s="29"/>
      <c r="JFX23" s="29"/>
      <c r="JFY23" s="29"/>
      <c r="JFZ23" s="29"/>
      <c r="JGA23" s="29"/>
      <c r="JGB23" s="29"/>
      <c r="JGC23" s="29"/>
      <c r="JGD23" s="29"/>
      <c r="JGE23" s="29"/>
      <c r="JGF23" s="29"/>
      <c r="JGG23" s="29"/>
      <c r="JGH23" s="29"/>
      <c r="JGI23" s="29"/>
      <c r="JGJ23" s="29"/>
      <c r="JGK23" s="29"/>
      <c r="JGL23" s="29"/>
      <c r="JGM23" s="29"/>
      <c r="JGN23" s="29"/>
      <c r="JGO23" s="29"/>
      <c r="JGP23" s="29"/>
      <c r="JGQ23" s="29"/>
      <c r="JGR23" s="29"/>
      <c r="JGS23" s="29"/>
      <c r="JGT23" s="29"/>
      <c r="JGU23" s="29"/>
      <c r="JGV23" s="29"/>
      <c r="JGW23" s="29"/>
      <c r="JGX23" s="29"/>
      <c r="JGY23" s="29"/>
      <c r="JGZ23" s="29"/>
      <c r="JHA23" s="29"/>
      <c r="JHB23" s="29"/>
      <c r="JHC23" s="29"/>
      <c r="JHD23" s="29"/>
      <c r="JHE23" s="29"/>
      <c r="JHF23" s="29"/>
      <c r="JHG23" s="29"/>
      <c r="JHH23" s="29"/>
      <c r="JHI23" s="29"/>
      <c r="JHJ23" s="29"/>
      <c r="JHK23" s="29"/>
      <c r="JHL23" s="29"/>
      <c r="JHM23" s="29"/>
      <c r="JHN23" s="29"/>
      <c r="JHO23" s="29"/>
      <c r="JHP23" s="29"/>
      <c r="JHQ23" s="29"/>
      <c r="JHR23" s="29"/>
      <c r="JHS23" s="29"/>
      <c r="JHT23" s="29"/>
      <c r="JHU23" s="29"/>
      <c r="JHV23" s="29"/>
      <c r="JHW23" s="29"/>
      <c r="JHX23" s="29"/>
      <c r="JHY23" s="29"/>
      <c r="JHZ23" s="29"/>
      <c r="JIA23" s="29"/>
      <c r="JIB23" s="29"/>
      <c r="JIC23" s="29"/>
      <c r="JID23" s="29"/>
      <c r="JIE23" s="29"/>
      <c r="JIF23" s="29"/>
      <c r="JIG23" s="29"/>
      <c r="JIH23" s="29"/>
      <c r="JII23" s="29"/>
      <c r="JIJ23" s="29"/>
      <c r="JIK23" s="29"/>
      <c r="JIL23" s="29"/>
      <c r="JIM23" s="29"/>
      <c r="JIN23" s="29"/>
      <c r="JIO23" s="29"/>
      <c r="JIP23" s="29"/>
      <c r="JIQ23" s="29"/>
      <c r="JIR23" s="29"/>
      <c r="JIS23" s="29"/>
      <c r="JIT23" s="29"/>
      <c r="JIU23" s="29"/>
      <c r="JIV23" s="29"/>
      <c r="JIW23" s="29"/>
      <c r="JIX23" s="29"/>
      <c r="JIY23" s="29"/>
      <c r="JIZ23" s="29"/>
      <c r="JJA23" s="29"/>
      <c r="JJB23" s="29"/>
      <c r="JJC23" s="29"/>
      <c r="JJD23" s="29"/>
      <c r="JJE23" s="29"/>
      <c r="JJF23" s="29"/>
      <c r="JJG23" s="29"/>
      <c r="JJH23" s="29"/>
      <c r="JJI23" s="29"/>
      <c r="JJJ23" s="29"/>
      <c r="JJK23" s="29"/>
      <c r="JJL23" s="29"/>
      <c r="JJM23" s="29"/>
      <c r="JJN23" s="29"/>
      <c r="JJO23" s="29"/>
      <c r="JJP23" s="29"/>
      <c r="JJQ23" s="29"/>
      <c r="JJR23" s="29"/>
      <c r="JJS23" s="29"/>
      <c r="JJT23" s="29"/>
      <c r="JJU23" s="29"/>
      <c r="JJV23" s="29"/>
      <c r="JJW23" s="29"/>
      <c r="JJX23" s="29"/>
      <c r="JJY23" s="29"/>
      <c r="JJZ23" s="29"/>
      <c r="JKA23" s="29"/>
      <c r="JKB23" s="29"/>
      <c r="JKC23" s="29"/>
      <c r="JKD23" s="29"/>
      <c r="JKE23" s="29"/>
      <c r="JKF23" s="29"/>
      <c r="JKG23" s="29"/>
      <c r="JKH23" s="29"/>
      <c r="JKI23" s="29"/>
      <c r="JKJ23" s="29"/>
      <c r="JKK23" s="29"/>
      <c r="JKL23" s="29"/>
      <c r="JKM23" s="29"/>
      <c r="JKN23" s="29"/>
      <c r="JKO23" s="29"/>
      <c r="JKP23" s="29"/>
      <c r="JKQ23" s="29"/>
      <c r="JKR23" s="29"/>
      <c r="JKS23" s="29"/>
      <c r="JKT23" s="29"/>
      <c r="JKU23" s="29"/>
      <c r="JKV23" s="29"/>
      <c r="JKW23" s="29"/>
      <c r="JKX23" s="29"/>
      <c r="JKY23" s="29"/>
      <c r="JKZ23" s="29"/>
      <c r="JLA23" s="29"/>
      <c r="JLB23" s="29"/>
      <c r="JLC23" s="29"/>
      <c r="JLD23" s="29"/>
      <c r="JLE23" s="29"/>
      <c r="JLF23" s="29"/>
      <c r="JLG23" s="29"/>
      <c r="JLH23" s="29"/>
      <c r="JLI23" s="29"/>
      <c r="JLJ23" s="29"/>
      <c r="JLK23" s="29"/>
      <c r="JLL23" s="29"/>
      <c r="JLM23" s="29"/>
      <c r="JLN23" s="29"/>
      <c r="JLO23" s="29"/>
      <c r="JLP23" s="29"/>
      <c r="JLQ23" s="29"/>
      <c r="JLR23" s="29"/>
      <c r="JLS23" s="29"/>
      <c r="JLT23" s="29"/>
      <c r="JLU23" s="29"/>
      <c r="JLV23" s="29"/>
      <c r="JLW23" s="29"/>
      <c r="JLX23" s="29"/>
      <c r="JLY23" s="29"/>
      <c r="JLZ23" s="29"/>
      <c r="JMA23" s="29"/>
      <c r="JMB23" s="29"/>
      <c r="JMC23" s="29"/>
      <c r="JMD23" s="29"/>
      <c r="JME23" s="29"/>
      <c r="JMF23" s="29"/>
      <c r="JMG23" s="29"/>
      <c r="JMH23" s="29"/>
      <c r="JMI23" s="29"/>
      <c r="JMJ23" s="29"/>
      <c r="JMK23" s="29"/>
      <c r="JML23" s="29"/>
      <c r="JMM23" s="29"/>
      <c r="JMN23" s="29"/>
      <c r="JMO23" s="29"/>
      <c r="JMP23" s="29"/>
      <c r="JMQ23" s="29"/>
      <c r="JMR23" s="29"/>
      <c r="JMS23" s="29"/>
      <c r="JMT23" s="29"/>
      <c r="JMU23" s="29"/>
      <c r="JMV23" s="29"/>
      <c r="JMW23" s="29"/>
      <c r="JMX23" s="29"/>
      <c r="JMY23" s="29"/>
      <c r="JMZ23" s="29"/>
      <c r="JNA23" s="29"/>
      <c r="JNB23" s="29"/>
      <c r="JNC23" s="29"/>
      <c r="JND23" s="29"/>
      <c r="JNE23" s="29"/>
      <c r="JNF23" s="29"/>
      <c r="JNG23" s="29"/>
      <c r="JNH23" s="29"/>
      <c r="JNI23" s="29"/>
      <c r="JNJ23" s="29"/>
      <c r="JNK23" s="29"/>
      <c r="JNL23" s="29"/>
      <c r="JNM23" s="29"/>
      <c r="JNN23" s="29"/>
      <c r="JNO23" s="29"/>
      <c r="JNP23" s="29"/>
      <c r="JNQ23" s="29"/>
      <c r="JNR23" s="29"/>
      <c r="JNS23" s="29"/>
      <c r="JNT23" s="29"/>
      <c r="JNU23" s="29"/>
      <c r="JNV23" s="29"/>
      <c r="JNW23" s="29"/>
      <c r="JNX23" s="29"/>
      <c r="JNY23" s="29"/>
      <c r="JNZ23" s="29"/>
      <c r="JOA23" s="29"/>
      <c r="JOB23" s="29"/>
      <c r="JOC23" s="29"/>
      <c r="JOD23" s="29"/>
      <c r="JOE23" s="29"/>
      <c r="JOF23" s="29"/>
      <c r="JOG23" s="29"/>
      <c r="JOH23" s="29"/>
      <c r="JOI23" s="29"/>
      <c r="JOJ23" s="29"/>
      <c r="JOK23" s="29"/>
      <c r="JOL23" s="29"/>
      <c r="JOM23" s="29"/>
      <c r="JON23" s="29"/>
      <c r="JOO23" s="29"/>
      <c r="JOP23" s="29"/>
      <c r="JOQ23" s="29"/>
      <c r="JOR23" s="29"/>
      <c r="JOS23" s="29"/>
      <c r="JOT23" s="29"/>
      <c r="JOU23" s="29"/>
      <c r="JOV23" s="29"/>
      <c r="JOW23" s="29"/>
      <c r="JOX23" s="29"/>
      <c r="JOY23" s="29"/>
      <c r="JOZ23" s="29"/>
      <c r="JPA23" s="29"/>
      <c r="JPB23" s="29"/>
      <c r="JPC23" s="29"/>
      <c r="JPD23" s="29"/>
      <c r="JPE23" s="29"/>
      <c r="JPF23" s="29"/>
      <c r="JPG23" s="29"/>
      <c r="JPH23" s="29"/>
      <c r="JPI23" s="29"/>
      <c r="JPJ23" s="29"/>
      <c r="JPK23" s="29"/>
      <c r="JPL23" s="29"/>
      <c r="JPM23" s="29"/>
      <c r="JPN23" s="29"/>
      <c r="JPO23" s="29"/>
      <c r="JPP23" s="29"/>
      <c r="JPQ23" s="29"/>
      <c r="JPR23" s="29"/>
      <c r="JPS23" s="29"/>
      <c r="JPT23" s="29"/>
      <c r="JPU23" s="29"/>
      <c r="JPV23" s="29"/>
      <c r="JPW23" s="29"/>
      <c r="JPX23" s="29"/>
      <c r="JPY23" s="29"/>
      <c r="JPZ23" s="29"/>
      <c r="JQA23" s="29"/>
      <c r="JQB23" s="29"/>
      <c r="JQC23" s="29"/>
      <c r="JQD23" s="29"/>
      <c r="JQE23" s="29"/>
      <c r="JQF23" s="29"/>
      <c r="JQG23" s="29"/>
      <c r="JQH23" s="29"/>
      <c r="JQI23" s="29"/>
      <c r="JQJ23" s="29"/>
      <c r="JQK23" s="29"/>
      <c r="JQL23" s="29"/>
      <c r="JQM23" s="29"/>
      <c r="JQN23" s="29"/>
      <c r="JQO23" s="29"/>
      <c r="JQP23" s="29"/>
      <c r="JQQ23" s="29"/>
      <c r="JQR23" s="29"/>
      <c r="JQS23" s="29"/>
      <c r="JQT23" s="29"/>
      <c r="JQU23" s="29"/>
      <c r="JQV23" s="29"/>
      <c r="JQW23" s="29"/>
      <c r="JQX23" s="29"/>
      <c r="JQY23" s="29"/>
      <c r="JQZ23" s="29"/>
      <c r="JRA23" s="29"/>
      <c r="JRB23" s="29"/>
      <c r="JRC23" s="29"/>
      <c r="JRD23" s="29"/>
      <c r="JRE23" s="29"/>
      <c r="JRF23" s="29"/>
      <c r="JRG23" s="29"/>
      <c r="JRH23" s="29"/>
      <c r="JRI23" s="29"/>
      <c r="JRJ23" s="29"/>
      <c r="JRK23" s="29"/>
      <c r="JRL23" s="29"/>
      <c r="JRM23" s="29"/>
      <c r="JRN23" s="29"/>
      <c r="JRO23" s="29"/>
      <c r="JRP23" s="29"/>
      <c r="JRQ23" s="29"/>
      <c r="JRR23" s="29"/>
      <c r="JRS23" s="29"/>
      <c r="JRT23" s="29"/>
      <c r="JRU23" s="29"/>
      <c r="JRV23" s="29"/>
      <c r="JRW23" s="29"/>
      <c r="JRX23" s="29"/>
      <c r="JRY23" s="29"/>
      <c r="JRZ23" s="29"/>
      <c r="JSA23" s="29"/>
      <c r="JSB23" s="29"/>
      <c r="JSC23" s="29"/>
      <c r="JSD23" s="29"/>
      <c r="JSE23" s="29"/>
      <c r="JSF23" s="29"/>
      <c r="JSG23" s="29"/>
      <c r="JSH23" s="29"/>
      <c r="JSI23" s="29"/>
      <c r="JSJ23" s="29"/>
      <c r="JSK23" s="29"/>
      <c r="JSL23" s="29"/>
      <c r="JSM23" s="29"/>
      <c r="JSN23" s="29"/>
      <c r="JSO23" s="29"/>
      <c r="JSP23" s="29"/>
      <c r="JSQ23" s="29"/>
      <c r="JSR23" s="29"/>
      <c r="JSS23" s="29"/>
      <c r="JST23" s="29"/>
      <c r="JSU23" s="29"/>
      <c r="JSV23" s="29"/>
      <c r="JSW23" s="29"/>
      <c r="JSX23" s="29"/>
      <c r="JSY23" s="29"/>
      <c r="JSZ23" s="29"/>
      <c r="JTA23" s="29"/>
      <c r="JTB23" s="29"/>
      <c r="JTC23" s="29"/>
      <c r="JTD23" s="29"/>
      <c r="JTE23" s="29"/>
      <c r="JTF23" s="29"/>
      <c r="JTG23" s="29"/>
      <c r="JTH23" s="29"/>
      <c r="JTI23" s="29"/>
      <c r="JTJ23" s="29"/>
      <c r="JTK23" s="29"/>
      <c r="JTL23" s="29"/>
      <c r="JTM23" s="29"/>
      <c r="JTN23" s="29"/>
      <c r="JTO23" s="29"/>
      <c r="JTP23" s="29"/>
      <c r="JTQ23" s="29"/>
      <c r="JTR23" s="29"/>
      <c r="JTS23" s="29"/>
      <c r="JTT23" s="29"/>
      <c r="JTU23" s="29"/>
      <c r="JTV23" s="29"/>
      <c r="JTW23" s="29"/>
      <c r="JTX23" s="29"/>
      <c r="JTY23" s="29"/>
      <c r="JTZ23" s="29"/>
      <c r="JUA23" s="29"/>
      <c r="JUB23" s="29"/>
      <c r="JUC23" s="29"/>
      <c r="JUD23" s="29"/>
      <c r="JUE23" s="29"/>
      <c r="JUF23" s="29"/>
      <c r="JUG23" s="29"/>
      <c r="JUH23" s="29"/>
      <c r="JUI23" s="29"/>
      <c r="JUJ23" s="29"/>
      <c r="JUK23" s="29"/>
      <c r="JUL23" s="29"/>
      <c r="JUM23" s="29"/>
      <c r="JUN23" s="29"/>
      <c r="JUO23" s="29"/>
      <c r="JUP23" s="29"/>
      <c r="JUQ23" s="29"/>
      <c r="JUR23" s="29"/>
      <c r="JUS23" s="29"/>
      <c r="JUT23" s="29"/>
      <c r="JUU23" s="29"/>
      <c r="JUV23" s="29"/>
      <c r="JUW23" s="29"/>
      <c r="JUX23" s="29"/>
      <c r="JUY23" s="29"/>
      <c r="JUZ23" s="29"/>
      <c r="JVA23" s="29"/>
      <c r="JVB23" s="29"/>
      <c r="JVC23" s="29"/>
      <c r="JVD23" s="29"/>
      <c r="JVE23" s="29"/>
      <c r="JVF23" s="29"/>
      <c r="JVG23" s="29"/>
      <c r="JVH23" s="29"/>
      <c r="JVI23" s="29"/>
      <c r="JVJ23" s="29"/>
      <c r="JVK23" s="29"/>
      <c r="JVL23" s="29"/>
      <c r="JVM23" s="29"/>
      <c r="JVN23" s="29"/>
      <c r="JVO23" s="29"/>
      <c r="JVP23" s="29"/>
      <c r="JVQ23" s="29"/>
      <c r="JVR23" s="29"/>
      <c r="JVS23" s="29"/>
      <c r="JVT23" s="29"/>
      <c r="JVU23" s="29"/>
      <c r="JVV23" s="29"/>
      <c r="JVW23" s="29"/>
      <c r="JVX23" s="29"/>
      <c r="JVY23" s="29"/>
      <c r="JVZ23" s="29"/>
      <c r="JWA23" s="29"/>
      <c r="JWB23" s="29"/>
      <c r="JWC23" s="29"/>
      <c r="JWD23" s="29"/>
      <c r="JWE23" s="29"/>
      <c r="JWF23" s="29"/>
      <c r="JWG23" s="29"/>
      <c r="JWH23" s="29"/>
      <c r="JWI23" s="29"/>
      <c r="JWJ23" s="29"/>
      <c r="JWK23" s="29"/>
      <c r="JWL23" s="29"/>
      <c r="JWM23" s="29"/>
      <c r="JWN23" s="29"/>
      <c r="JWO23" s="29"/>
      <c r="JWP23" s="29"/>
      <c r="JWQ23" s="29"/>
      <c r="JWR23" s="29"/>
      <c r="JWS23" s="29"/>
      <c r="JWT23" s="29"/>
      <c r="JWU23" s="29"/>
      <c r="JWV23" s="29"/>
      <c r="JWW23" s="29"/>
      <c r="JWX23" s="29"/>
      <c r="JWY23" s="29"/>
      <c r="JWZ23" s="29"/>
      <c r="JXA23" s="29"/>
      <c r="JXB23" s="29"/>
      <c r="JXC23" s="29"/>
      <c r="JXD23" s="29"/>
      <c r="JXE23" s="29"/>
      <c r="JXF23" s="29"/>
      <c r="JXG23" s="29"/>
      <c r="JXH23" s="29"/>
      <c r="JXI23" s="29"/>
      <c r="JXJ23" s="29"/>
      <c r="JXK23" s="29"/>
      <c r="JXL23" s="29"/>
      <c r="JXM23" s="29"/>
      <c r="JXN23" s="29"/>
      <c r="JXO23" s="29"/>
      <c r="JXP23" s="29"/>
      <c r="JXQ23" s="29"/>
      <c r="JXR23" s="29"/>
      <c r="JXS23" s="29"/>
      <c r="JXT23" s="29"/>
      <c r="JXU23" s="29"/>
      <c r="JXV23" s="29"/>
      <c r="JXW23" s="29"/>
      <c r="JXX23" s="29"/>
      <c r="JXY23" s="29"/>
      <c r="JXZ23" s="29"/>
      <c r="JYA23" s="29"/>
      <c r="JYB23" s="29"/>
      <c r="JYC23" s="29"/>
      <c r="JYD23" s="29"/>
      <c r="JYE23" s="29"/>
      <c r="JYF23" s="29"/>
      <c r="JYG23" s="29"/>
      <c r="JYH23" s="29"/>
      <c r="JYI23" s="29"/>
      <c r="JYJ23" s="29"/>
      <c r="JYK23" s="29"/>
      <c r="JYL23" s="29"/>
      <c r="JYM23" s="29"/>
      <c r="JYN23" s="29"/>
      <c r="JYO23" s="29"/>
      <c r="JYP23" s="29"/>
      <c r="JYQ23" s="29"/>
      <c r="JYR23" s="29"/>
      <c r="JYS23" s="29"/>
      <c r="JYT23" s="29"/>
      <c r="JYU23" s="29"/>
      <c r="JYV23" s="29"/>
      <c r="JYW23" s="29"/>
      <c r="JYX23" s="29"/>
      <c r="JYY23" s="29"/>
      <c r="JYZ23" s="29"/>
      <c r="JZA23" s="29"/>
      <c r="JZB23" s="29"/>
      <c r="JZC23" s="29"/>
      <c r="JZD23" s="29"/>
      <c r="JZE23" s="29"/>
      <c r="JZF23" s="29"/>
      <c r="JZG23" s="29"/>
      <c r="JZH23" s="29"/>
      <c r="JZI23" s="29"/>
      <c r="JZJ23" s="29"/>
      <c r="JZK23" s="29"/>
      <c r="JZL23" s="29"/>
      <c r="JZM23" s="29"/>
      <c r="JZN23" s="29"/>
      <c r="JZO23" s="29"/>
      <c r="JZP23" s="29"/>
      <c r="JZQ23" s="29"/>
      <c r="JZR23" s="29"/>
      <c r="JZS23" s="29"/>
      <c r="JZT23" s="29"/>
      <c r="JZU23" s="29"/>
      <c r="JZV23" s="29"/>
      <c r="JZW23" s="29"/>
      <c r="JZX23" s="29"/>
      <c r="JZY23" s="29"/>
      <c r="JZZ23" s="29"/>
      <c r="KAA23" s="29"/>
      <c r="KAB23" s="29"/>
      <c r="KAC23" s="29"/>
      <c r="KAD23" s="29"/>
      <c r="KAE23" s="29"/>
      <c r="KAF23" s="29"/>
      <c r="KAG23" s="29"/>
      <c r="KAH23" s="29"/>
      <c r="KAI23" s="29"/>
      <c r="KAJ23" s="29"/>
      <c r="KAK23" s="29"/>
      <c r="KAL23" s="29"/>
      <c r="KAM23" s="29"/>
      <c r="KAN23" s="29"/>
      <c r="KAO23" s="29"/>
      <c r="KAP23" s="29"/>
      <c r="KAQ23" s="29"/>
      <c r="KAR23" s="29"/>
      <c r="KAS23" s="29"/>
      <c r="KAT23" s="29"/>
      <c r="KAU23" s="29"/>
      <c r="KAV23" s="29"/>
      <c r="KAW23" s="29"/>
      <c r="KAX23" s="29"/>
      <c r="KAY23" s="29"/>
      <c r="KAZ23" s="29"/>
      <c r="KBA23" s="29"/>
      <c r="KBB23" s="29"/>
      <c r="KBC23" s="29"/>
      <c r="KBD23" s="29"/>
      <c r="KBE23" s="29"/>
      <c r="KBF23" s="29"/>
      <c r="KBG23" s="29"/>
      <c r="KBH23" s="29"/>
      <c r="KBI23" s="29"/>
      <c r="KBJ23" s="29"/>
      <c r="KBK23" s="29"/>
      <c r="KBL23" s="29"/>
      <c r="KBM23" s="29"/>
      <c r="KBN23" s="29"/>
      <c r="KBO23" s="29"/>
      <c r="KBP23" s="29"/>
      <c r="KBQ23" s="29"/>
      <c r="KBR23" s="29"/>
      <c r="KBS23" s="29"/>
      <c r="KBT23" s="29"/>
      <c r="KBU23" s="29"/>
      <c r="KBV23" s="29"/>
      <c r="KBW23" s="29"/>
      <c r="KBX23" s="29"/>
      <c r="KBY23" s="29"/>
      <c r="KBZ23" s="29"/>
      <c r="KCA23" s="29"/>
      <c r="KCB23" s="29"/>
      <c r="KCC23" s="29"/>
      <c r="KCD23" s="29"/>
      <c r="KCE23" s="29"/>
      <c r="KCF23" s="29"/>
      <c r="KCG23" s="29"/>
      <c r="KCH23" s="29"/>
      <c r="KCI23" s="29"/>
      <c r="KCJ23" s="29"/>
      <c r="KCK23" s="29"/>
      <c r="KCL23" s="29"/>
      <c r="KCM23" s="29"/>
      <c r="KCN23" s="29"/>
      <c r="KCO23" s="29"/>
      <c r="KCP23" s="29"/>
      <c r="KCQ23" s="29"/>
      <c r="KCR23" s="29"/>
      <c r="KCS23" s="29"/>
      <c r="KCT23" s="29"/>
      <c r="KCU23" s="29"/>
      <c r="KCV23" s="29"/>
      <c r="KCW23" s="29"/>
      <c r="KCX23" s="29"/>
      <c r="KCY23" s="29"/>
      <c r="KCZ23" s="29"/>
      <c r="KDA23" s="29"/>
      <c r="KDB23" s="29"/>
      <c r="KDC23" s="29"/>
      <c r="KDD23" s="29"/>
      <c r="KDE23" s="29"/>
      <c r="KDF23" s="29"/>
      <c r="KDG23" s="29"/>
      <c r="KDH23" s="29"/>
      <c r="KDI23" s="29"/>
      <c r="KDJ23" s="29"/>
      <c r="KDK23" s="29"/>
      <c r="KDL23" s="29"/>
      <c r="KDM23" s="29"/>
      <c r="KDN23" s="29"/>
      <c r="KDO23" s="29"/>
      <c r="KDP23" s="29"/>
      <c r="KDQ23" s="29"/>
      <c r="KDR23" s="29"/>
      <c r="KDS23" s="29"/>
      <c r="KDT23" s="29"/>
      <c r="KDU23" s="29"/>
      <c r="KDV23" s="29"/>
      <c r="KDW23" s="29"/>
      <c r="KDX23" s="29"/>
      <c r="KDY23" s="29"/>
      <c r="KDZ23" s="29"/>
      <c r="KEA23" s="29"/>
      <c r="KEB23" s="29"/>
      <c r="KEC23" s="29"/>
      <c r="KED23" s="29"/>
      <c r="KEE23" s="29"/>
      <c r="KEF23" s="29"/>
      <c r="KEG23" s="29"/>
      <c r="KEH23" s="29"/>
      <c r="KEI23" s="29"/>
      <c r="KEJ23" s="29"/>
      <c r="KEK23" s="29"/>
      <c r="KEL23" s="29"/>
      <c r="KEM23" s="29"/>
      <c r="KEN23" s="29"/>
      <c r="KEO23" s="29"/>
      <c r="KEP23" s="29"/>
      <c r="KEQ23" s="29"/>
      <c r="KER23" s="29"/>
      <c r="KES23" s="29"/>
      <c r="KET23" s="29"/>
      <c r="KEU23" s="29"/>
      <c r="KEV23" s="29"/>
      <c r="KEW23" s="29"/>
      <c r="KEX23" s="29"/>
      <c r="KEY23" s="29"/>
      <c r="KEZ23" s="29"/>
      <c r="KFA23" s="29"/>
      <c r="KFB23" s="29"/>
      <c r="KFC23" s="29"/>
      <c r="KFD23" s="29"/>
      <c r="KFE23" s="29"/>
      <c r="KFF23" s="29"/>
      <c r="KFG23" s="29"/>
      <c r="KFH23" s="29"/>
      <c r="KFI23" s="29"/>
      <c r="KFJ23" s="29"/>
      <c r="KFK23" s="29"/>
      <c r="KFL23" s="29"/>
      <c r="KFM23" s="29"/>
      <c r="KFN23" s="29"/>
      <c r="KFO23" s="29"/>
      <c r="KFP23" s="29"/>
      <c r="KFQ23" s="29"/>
      <c r="KFR23" s="29"/>
      <c r="KFS23" s="29"/>
      <c r="KFT23" s="29"/>
      <c r="KFU23" s="29"/>
      <c r="KFV23" s="29"/>
      <c r="KFW23" s="29"/>
      <c r="KFX23" s="29"/>
      <c r="KFY23" s="29"/>
      <c r="KFZ23" s="29"/>
      <c r="KGA23" s="29"/>
      <c r="KGB23" s="29"/>
      <c r="KGC23" s="29"/>
      <c r="KGD23" s="29"/>
      <c r="KGE23" s="29"/>
      <c r="KGF23" s="29"/>
      <c r="KGG23" s="29"/>
      <c r="KGH23" s="29"/>
      <c r="KGI23" s="29"/>
      <c r="KGJ23" s="29"/>
      <c r="KGK23" s="29"/>
      <c r="KGL23" s="29"/>
      <c r="KGM23" s="29"/>
      <c r="KGN23" s="29"/>
      <c r="KGO23" s="29"/>
      <c r="KGP23" s="29"/>
      <c r="KGQ23" s="29"/>
      <c r="KGR23" s="29"/>
      <c r="KGS23" s="29"/>
      <c r="KGT23" s="29"/>
      <c r="KGU23" s="29"/>
      <c r="KGV23" s="29"/>
      <c r="KGW23" s="29"/>
      <c r="KGX23" s="29"/>
      <c r="KGY23" s="29"/>
      <c r="KGZ23" s="29"/>
      <c r="KHA23" s="29"/>
      <c r="KHB23" s="29"/>
      <c r="KHC23" s="29"/>
      <c r="KHD23" s="29"/>
      <c r="KHE23" s="29"/>
      <c r="KHF23" s="29"/>
      <c r="KHG23" s="29"/>
      <c r="KHH23" s="29"/>
      <c r="KHI23" s="29"/>
      <c r="KHJ23" s="29"/>
      <c r="KHK23" s="29"/>
      <c r="KHL23" s="29"/>
      <c r="KHM23" s="29"/>
      <c r="KHN23" s="29"/>
      <c r="KHO23" s="29"/>
      <c r="KHP23" s="29"/>
      <c r="KHQ23" s="29"/>
      <c r="KHR23" s="29"/>
      <c r="KHS23" s="29"/>
      <c r="KHT23" s="29"/>
      <c r="KHU23" s="29"/>
      <c r="KHV23" s="29"/>
      <c r="KHW23" s="29"/>
      <c r="KHX23" s="29"/>
      <c r="KHY23" s="29"/>
      <c r="KHZ23" s="29"/>
      <c r="KIA23" s="29"/>
      <c r="KIB23" s="29"/>
      <c r="KIC23" s="29"/>
      <c r="KID23" s="29"/>
      <c r="KIE23" s="29"/>
      <c r="KIF23" s="29"/>
      <c r="KIG23" s="29"/>
      <c r="KIH23" s="29"/>
      <c r="KII23" s="29"/>
      <c r="KIJ23" s="29"/>
      <c r="KIK23" s="29"/>
      <c r="KIL23" s="29"/>
      <c r="KIM23" s="29"/>
      <c r="KIN23" s="29"/>
      <c r="KIO23" s="29"/>
      <c r="KIP23" s="29"/>
      <c r="KIQ23" s="29"/>
      <c r="KIR23" s="29"/>
      <c r="KIS23" s="29"/>
      <c r="KIT23" s="29"/>
      <c r="KIU23" s="29"/>
      <c r="KIV23" s="29"/>
      <c r="KIW23" s="29"/>
      <c r="KIX23" s="29"/>
      <c r="KIY23" s="29"/>
      <c r="KIZ23" s="29"/>
      <c r="KJA23" s="29"/>
      <c r="KJB23" s="29"/>
      <c r="KJC23" s="29"/>
      <c r="KJD23" s="29"/>
      <c r="KJE23" s="29"/>
      <c r="KJF23" s="29"/>
      <c r="KJG23" s="29"/>
      <c r="KJH23" s="29"/>
      <c r="KJI23" s="29"/>
      <c r="KJJ23" s="29"/>
      <c r="KJK23" s="29"/>
      <c r="KJL23" s="29"/>
      <c r="KJM23" s="29"/>
      <c r="KJN23" s="29"/>
      <c r="KJO23" s="29"/>
      <c r="KJP23" s="29"/>
      <c r="KJQ23" s="29"/>
      <c r="KJR23" s="29"/>
      <c r="KJS23" s="29"/>
      <c r="KJT23" s="29"/>
      <c r="KJU23" s="29"/>
      <c r="KJV23" s="29"/>
      <c r="KJW23" s="29"/>
      <c r="KJX23" s="29"/>
      <c r="KJY23" s="29"/>
      <c r="KJZ23" s="29"/>
      <c r="KKA23" s="29"/>
      <c r="KKB23" s="29"/>
      <c r="KKC23" s="29"/>
      <c r="KKD23" s="29"/>
      <c r="KKE23" s="29"/>
      <c r="KKF23" s="29"/>
      <c r="KKG23" s="29"/>
      <c r="KKH23" s="29"/>
      <c r="KKI23" s="29"/>
      <c r="KKJ23" s="29"/>
      <c r="KKK23" s="29"/>
      <c r="KKL23" s="29"/>
      <c r="KKM23" s="29"/>
      <c r="KKN23" s="29"/>
      <c r="KKO23" s="29"/>
      <c r="KKP23" s="29"/>
      <c r="KKQ23" s="29"/>
      <c r="KKR23" s="29"/>
      <c r="KKS23" s="29"/>
      <c r="KKT23" s="29"/>
      <c r="KKU23" s="29"/>
      <c r="KKV23" s="29"/>
      <c r="KKW23" s="29"/>
      <c r="KKX23" s="29"/>
      <c r="KKY23" s="29"/>
      <c r="KKZ23" s="29"/>
      <c r="KLA23" s="29"/>
      <c r="KLB23" s="29"/>
      <c r="KLC23" s="29"/>
      <c r="KLD23" s="29"/>
      <c r="KLE23" s="29"/>
      <c r="KLF23" s="29"/>
      <c r="KLG23" s="29"/>
      <c r="KLH23" s="29"/>
      <c r="KLI23" s="29"/>
      <c r="KLJ23" s="29"/>
      <c r="KLK23" s="29"/>
      <c r="KLL23" s="29"/>
      <c r="KLM23" s="29"/>
      <c r="KLN23" s="29"/>
      <c r="KLO23" s="29"/>
      <c r="KLP23" s="29"/>
      <c r="KLQ23" s="29"/>
      <c r="KLR23" s="29"/>
      <c r="KLS23" s="29"/>
      <c r="KLT23" s="29"/>
      <c r="KLU23" s="29"/>
      <c r="KLV23" s="29"/>
      <c r="KLW23" s="29"/>
      <c r="KLX23" s="29"/>
      <c r="KLY23" s="29"/>
      <c r="KLZ23" s="29"/>
      <c r="KMA23" s="29"/>
      <c r="KMB23" s="29"/>
      <c r="KMC23" s="29"/>
      <c r="KMD23" s="29"/>
      <c r="KME23" s="29"/>
      <c r="KMF23" s="29"/>
      <c r="KMG23" s="29"/>
      <c r="KMH23" s="29"/>
      <c r="KMI23" s="29"/>
      <c r="KMJ23" s="29"/>
      <c r="KMK23" s="29"/>
      <c r="KML23" s="29"/>
      <c r="KMM23" s="29"/>
      <c r="KMN23" s="29"/>
      <c r="KMO23" s="29"/>
      <c r="KMP23" s="29"/>
      <c r="KMQ23" s="29"/>
      <c r="KMR23" s="29"/>
      <c r="KMS23" s="29"/>
      <c r="KMT23" s="29"/>
      <c r="KMU23" s="29"/>
      <c r="KMV23" s="29"/>
      <c r="KMW23" s="29"/>
      <c r="KMX23" s="29"/>
      <c r="KMY23" s="29"/>
      <c r="KMZ23" s="29"/>
      <c r="KNA23" s="29"/>
      <c r="KNB23" s="29"/>
      <c r="KNC23" s="29"/>
      <c r="KND23" s="29"/>
      <c r="KNE23" s="29"/>
      <c r="KNF23" s="29"/>
      <c r="KNG23" s="29"/>
      <c r="KNH23" s="29"/>
      <c r="KNI23" s="29"/>
      <c r="KNJ23" s="29"/>
      <c r="KNK23" s="29"/>
      <c r="KNL23" s="29"/>
      <c r="KNM23" s="29"/>
      <c r="KNN23" s="29"/>
      <c r="KNO23" s="29"/>
      <c r="KNP23" s="29"/>
      <c r="KNQ23" s="29"/>
      <c r="KNR23" s="29"/>
      <c r="KNS23" s="29"/>
      <c r="KNT23" s="29"/>
      <c r="KNU23" s="29"/>
      <c r="KNV23" s="29"/>
      <c r="KNW23" s="29"/>
      <c r="KNX23" s="29"/>
      <c r="KNY23" s="29"/>
      <c r="KNZ23" s="29"/>
      <c r="KOA23" s="29"/>
      <c r="KOB23" s="29"/>
      <c r="KOC23" s="29"/>
      <c r="KOD23" s="29"/>
      <c r="KOE23" s="29"/>
      <c r="KOF23" s="29"/>
      <c r="KOG23" s="29"/>
      <c r="KOH23" s="29"/>
      <c r="KOI23" s="29"/>
      <c r="KOJ23" s="29"/>
      <c r="KOK23" s="29"/>
      <c r="KOL23" s="29"/>
      <c r="KOM23" s="29"/>
      <c r="KON23" s="29"/>
      <c r="KOO23" s="29"/>
      <c r="KOP23" s="29"/>
      <c r="KOQ23" s="29"/>
      <c r="KOR23" s="29"/>
      <c r="KOS23" s="29"/>
      <c r="KOT23" s="29"/>
      <c r="KOU23" s="29"/>
      <c r="KOV23" s="29"/>
      <c r="KOW23" s="29"/>
      <c r="KOX23" s="29"/>
      <c r="KOY23" s="29"/>
      <c r="KOZ23" s="29"/>
      <c r="KPA23" s="29"/>
      <c r="KPB23" s="29"/>
      <c r="KPC23" s="29"/>
      <c r="KPD23" s="29"/>
      <c r="KPE23" s="29"/>
      <c r="KPF23" s="29"/>
      <c r="KPG23" s="29"/>
      <c r="KPH23" s="29"/>
      <c r="KPI23" s="29"/>
      <c r="KPJ23" s="29"/>
      <c r="KPK23" s="29"/>
      <c r="KPL23" s="29"/>
      <c r="KPM23" s="29"/>
      <c r="KPN23" s="29"/>
      <c r="KPO23" s="29"/>
      <c r="KPP23" s="29"/>
      <c r="KPQ23" s="29"/>
      <c r="KPR23" s="29"/>
      <c r="KPS23" s="29"/>
      <c r="KPT23" s="29"/>
      <c r="KPU23" s="29"/>
      <c r="KPV23" s="29"/>
      <c r="KPW23" s="29"/>
      <c r="KPX23" s="29"/>
      <c r="KPY23" s="29"/>
      <c r="KPZ23" s="29"/>
      <c r="KQA23" s="29"/>
      <c r="KQB23" s="29"/>
      <c r="KQC23" s="29"/>
      <c r="KQD23" s="29"/>
      <c r="KQE23" s="29"/>
      <c r="KQF23" s="29"/>
      <c r="KQG23" s="29"/>
      <c r="KQH23" s="29"/>
      <c r="KQI23" s="29"/>
      <c r="KQJ23" s="29"/>
      <c r="KQK23" s="29"/>
      <c r="KQL23" s="29"/>
      <c r="KQM23" s="29"/>
      <c r="KQN23" s="29"/>
      <c r="KQO23" s="29"/>
      <c r="KQP23" s="29"/>
      <c r="KQQ23" s="29"/>
      <c r="KQR23" s="29"/>
      <c r="KQS23" s="29"/>
      <c r="KQT23" s="29"/>
      <c r="KQU23" s="29"/>
      <c r="KQV23" s="29"/>
      <c r="KQW23" s="29"/>
      <c r="KQX23" s="29"/>
      <c r="KQY23" s="29"/>
      <c r="KQZ23" s="29"/>
      <c r="KRA23" s="29"/>
      <c r="KRB23" s="29"/>
      <c r="KRC23" s="29"/>
      <c r="KRD23" s="29"/>
      <c r="KRE23" s="29"/>
      <c r="KRF23" s="29"/>
      <c r="KRG23" s="29"/>
      <c r="KRH23" s="29"/>
      <c r="KRI23" s="29"/>
      <c r="KRJ23" s="29"/>
      <c r="KRK23" s="29"/>
      <c r="KRL23" s="29"/>
      <c r="KRM23" s="29"/>
      <c r="KRN23" s="29"/>
      <c r="KRO23" s="29"/>
      <c r="KRP23" s="29"/>
      <c r="KRQ23" s="29"/>
      <c r="KRR23" s="29"/>
      <c r="KRS23" s="29"/>
      <c r="KRT23" s="29"/>
      <c r="KRU23" s="29"/>
      <c r="KRV23" s="29"/>
      <c r="KRW23" s="29"/>
      <c r="KRX23" s="29"/>
      <c r="KRY23" s="29"/>
      <c r="KRZ23" s="29"/>
      <c r="KSA23" s="29"/>
      <c r="KSB23" s="29"/>
      <c r="KSC23" s="29"/>
      <c r="KSD23" s="29"/>
      <c r="KSE23" s="29"/>
      <c r="KSF23" s="29"/>
      <c r="KSG23" s="29"/>
      <c r="KSH23" s="29"/>
      <c r="KSI23" s="29"/>
      <c r="KSJ23" s="29"/>
      <c r="KSK23" s="29"/>
      <c r="KSL23" s="29"/>
      <c r="KSM23" s="29"/>
      <c r="KSN23" s="29"/>
      <c r="KSO23" s="29"/>
      <c r="KSP23" s="29"/>
      <c r="KSQ23" s="29"/>
      <c r="KSR23" s="29"/>
      <c r="KSS23" s="29"/>
      <c r="KST23" s="29"/>
      <c r="KSU23" s="29"/>
      <c r="KSV23" s="29"/>
      <c r="KSW23" s="29"/>
      <c r="KSX23" s="29"/>
      <c r="KSY23" s="29"/>
      <c r="KSZ23" s="29"/>
      <c r="KTA23" s="29"/>
      <c r="KTB23" s="29"/>
      <c r="KTC23" s="29"/>
      <c r="KTD23" s="29"/>
      <c r="KTE23" s="29"/>
      <c r="KTF23" s="29"/>
      <c r="KTG23" s="29"/>
      <c r="KTH23" s="29"/>
      <c r="KTI23" s="29"/>
      <c r="KTJ23" s="29"/>
      <c r="KTK23" s="29"/>
      <c r="KTL23" s="29"/>
      <c r="KTM23" s="29"/>
      <c r="KTN23" s="29"/>
      <c r="KTO23" s="29"/>
      <c r="KTP23" s="29"/>
      <c r="KTQ23" s="29"/>
      <c r="KTR23" s="29"/>
      <c r="KTS23" s="29"/>
      <c r="KTT23" s="29"/>
      <c r="KTU23" s="29"/>
      <c r="KTV23" s="29"/>
      <c r="KTW23" s="29"/>
      <c r="KTX23" s="29"/>
      <c r="KTY23" s="29"/>
      <c r="KTZ23" s="29"/>
      <c r="KUA23" s="29"/>
      <c r="KUB23" s="29"/>
      <c r="KUC23" s="29"/>
      <c r="KUD23" s="29"/>
      <c r="KUE23" s="29"/>
      <c r="KUF23" s="29"/>
      <c r="KUG23" s="29"/>
      <c r="KUH23" s="29"/>
      <c r="KUI23" s="29"/>
      <c r="KUJ23" s="29"/>
      <c r="KUK23" s="29"/>
      <c r="KUL23" s="29"/>
      <c r="KUM23" s="29"/>
      <c r="KUN23" s="29"/>
      <c r="KUO23" s="29"/>
      <c r="KUP23" s="29"/>
      <c r="KUQ23" s="29"/>
      <c r="KUR23" s="29"/>
      <c r="KUS23" s="29"/>
      <c r="KUT23" s="29"/>
      <c r="KUU23" s="29"/>
      <c r="KUV23" s="29"/>
      <c r="KUW23" s="29"/>
      <c r="KUX23" s="29"/>
      <c r="KUY23" s="29"/>
      <c r="KUZ23" s="29"/>
      <c r="KVA23" s="29"/>
      <c r="KVB23" s="29"/>
      <c r="KVC23" s="29"/>
      <c r="KVD23" s="29"/>
      <c r="KVE23" s="29"/>
      <c r="KVF23" s="29"/>
      <c r="KVG23" s="29"/>
      <c r="KVH23" s="29"/>
      <c r="KVI23" s="29"/>
      <c r="KVJ23" s="29"/>
      <c r="KVK23" s="29"/>
      <c r="KVL23" s="29"/>
      <c r="KVM23" s="29"/>
      <c r="KVN23" s="29"/>
      <c r="KVO23" s="29"/>
      <c r="KVP23" s="29"/>
      <c r="KVQ23" s="29"/>
      <c r="KVR23" s="29"/>
      <c r="KVS23" s="29"/>
      <c r="KVT23" s="29"/>
      <c r="KVU23" s="29"/>
      <c r="KVV23" s="29"/>
      <c r="KVW23" s="29"/>
      <c r="KVX23" s="29"/>
      <c r="KVY23" s="29"/>
      <c r="KVZ23" s="29"/>
      <c r="KWA23" s="29"/>
      <c r="KWB23" s="29"/>
      <c r="KWC23" s="29"/>
      <c r="KWD23" s="29"/>
      <c r="KWE23" s="29"/>
      <c r="KWF23" s="29"/>
      <c r="KWG23" s="29"/>
      <c r="KWH23" s="29"/>
      <c r="KWI23" s="29"/>
      <c r="KWJ23" s="29"/>
      <c r="KWK23" s="29"/>
      <c r="KWL23" s="29"/>
      <c r="KWM23" s="29"/>
      <c r="KWN23" s="29"/>
      <c r="KWO23" s="29"/>
      <c r="KWP23" s="29"/>
      <c r="KWQ23" s="29"/>
      <c r="KWR23" s="29"/>
      <c r="KWS23" s="29"/>
      <c r="KWT23" s="29"/>
      <c r="KWU23" s="29"/>
      <c r="KWV23" s="29"/>
      <c r="KWW23" s="29"/>
      <c r="KWX23" s="29"/>
      <c r="KWY23" s="29"/>
      <c r="KWZ23" s="29"/>
      <c r="KXA23" s="29"/>
      <c r="KXB23" s="29"/>
      <c r="KXC23" s="29"/>
      <c r="KXD23" s="29"/>
      <c r="KXE23" s="29"/>
      <c r="KXF23" s="29"/>
      <c r="KXG23" s="29"/>
      <c r="KXH23" s="29"/>
      <c r="KXI23" s="29"/>
      <c r="KXJ23" s="29"/>
      <c r="KXK23" s="29"/>
      <c r="KXL23" s="29"/>
      <c r="KXM23" s="29"/>
      <c r="KXN23" s="29"/>
      <c r="KXO23" s="29"/>
      <c r="KXP23" s="29"/>
      <c r="KXQ23" s="29"/>
      <c r="KXR23" s="29"/>
      <c r="KXS23" s="29"/>
      <c r="KXT23" s="29"/>
      <c r="KXU23" s="29"/>
      <c r="KXV23" s="29"/>
      <c r="KXW23" s="29"/>
      <c r="KXX23" s="29"/>
      <c r="KXY23" s="29"/>
      <c r="KXZ23" s="29"/>
      <c r="KYA23" s="29"/>
      <c r="KYB23" s="29"/>
      <c r="KYC23" s="29"/>
      <c r="KYD23" s="29"/>
      <c r="KYE23" s="29"/>
      <c r="KYF23" s="29"/>
      <c r="KYG23" s="29"/>
      <c r="KYH23" s="29"/>
      <c r="KYI23" s="29"/>
      <c r="KYJ23" s="29"/>
      <c r="KYK23" s="29"/>
      <c r="KYL23" s="29"/>
      <c r="KYM23" s="29"/>
      <c r="KYN23" s="29"/>
      <c r="KYO23" s="29"/>
      <c r="KYP23" s="29"/>
      <c r="KYQ23" s="29"/>
      <c r="KYR23" s="29"/>
      <c r="KYS23" s="29"/>
      <c r="KYT23" s="29"/>
      <c r="KYU23" s="29"/>
      <c r="KYV23" s="29"/>
      <c r="KYW23" s="29"/>
      <c r="KYX23" s="29"/>
      <c r="KYY23" s="29"/>
      <c r="KYZ23" s="29"/>
      <c r="KZA23" s="29"/>
      <c r="KZB23" s="29"/>
      <c r="KZC23" s="29"/>
      <c r="KZD23" s="29"/>
      <c r="KZE23" s="29"/>
      <c r="KZF23" s="29"/>
      <c r="KZG23" s="29"/>
      <c r="KZH23" s="29"/>
      <c r="KZI23" s="29"/>
      <c r="KZJ23" s="29"/>
      <c r="KZK23" s="29"/>
      <c r="KZL23" s="29"/>
      <c r="KZM23" s="29"/>
      <c r="KZN23" s="29"/>
      <c r="KZO23" s="29"/>
      <c r="KZP23" s="29"/>
      <c r="KZQ23" s="29"/>
      <c r="KZR23" s="29"/>
      <c r="KZS23" s="29"/>
      <c r="KZT23" s="29"/>
      <c r="KZU23" s="29"/>
      <c r="KZV23" s="29"/>
      <c r="KZW23" s="29"/>
      <c r="KZX23" s="29"/>
      <c r="KZY23" s="29"/>
      <c r="KZZ23" s="29"/>
      <c r="LAA23" s="29"/>
      <c r="LAB23" s="29"/>
      <c r="LAC23" s="29"/>
      <c r="LAD23" s="29"/>
      <c r="LAE23" s="29"/>
      <c r="LAF23" s="29"/>
      <c r="LAG23" s="29"/>
      <c r="LAH23" s="29"/>
      <c r="LAI23" s="29"/>
      <c r="LAJ23" s="29"/>
      <c r="LAK23" s="29"/>
      <c r="LAL23" s="29"/>
      <c r="LAM23" s="29"/>
      <c r="LAN23" s="29"/>
      <c r="LAO23" s="29"/>
      <c r="LAP23" s="29"/>
      <c r="LAQ23" s="29"/>
      <c r="LAR23" s="29"/>
      <c r="LAS23" s="29"/>
      <c r="LAT23" s="29"/>
      <c r="LAU23" s="29"/>
      <c r="LAV23" s="29"/>
      <c r="LAW23" s="29"/>
      <c r="LAX23" s="29"/>
      <c r="LAY23" s="29"/>
      <c r="LAZ23" s="29"/>
      <c r="LBA23" s="29"/>
      <c r="LBB23" s="29"/>
      <c r="LBC23" s="29"/>
      <c r="LBD23" s="29"/>
      <c r="LBE23" s="29"/>
      <c r="LBF23" s="29"/>
      <c r="LBG23" s="29"/>
      <c r="LBH23" s="29"/>
      <c r="LBI23" s="29"/>
      <c r="LBJ23" s="29"/>
      <c r="LBK23" s="29"/>
      <c r="LBL23" s="29"/>
      <c r="LBM23" s="29"/>
      <c r="LBN23" s="29"/>
      <c r="LBO23" s="29"/>
      <c r="LBP23" s="29"/>
      <c r="LBQ23" s="29"/>
      <c r="LBR23" s="29"/>
      <c r="LBS23" s="29"/>
      <c r="LBT23" s="29"/>
      <c r="LBU23" s="29"/>
      <c r="LBV23" s="29"/>
      <c r="LBW23" s="29"/>
      <c r="LBX23" s="29"/>
      <c r="LBY23" s="29"/>
      <c r="LBZ23" s="29"/>
      <c r="LCA23" s="29"/>
      <c r="LCB23" s="29"/>
      <c r="LCC23" s="29"/>
      <c r="LCD23" s="29"/>
      <c r="LCE23" s="29"/>
      <c r="LCF23" s="29"/>
      <c r="LCG23" s="29"/>
      <c r="LCH23" s="29"/>
      <c r="LCI23" s="29"/>
      <c r="LCJ23" s="29"/>
      <c r="LCK23" s="29"/>
      <c r="LCL23" s="29"/>
      <c r="LCM23" s="29"/>
      <c r="LCN23" s="29"/>
      <c r="LCO23" s="29"/>
      <c r="LCP23" s="29"/>
      <c r="LCQ23" s="29"/>
      <c r="LCR23" s="29"/>
      <c r="LCS23" s="29"/>
      <c r="LCT23" s="29"/>
      <c r="LCU23" s="29"/>
      <c r="LCV23" s="29"/>
      <c r="LCW23" s="29"/>
      <c r="LCX23" s="29"/>
      <c r="LCY23" s="29"/>
      <c r="LCZ23" s="29"/>
      <c r="LDA23" s="29"/>
      <c r="LDB23" s="29"/>
      <c r="LDC23" s="29"/>
      <c r="LDD23" s="29"/>
      <c r="LDE23" s="29"/>
      <c r="LDF23" s="29"/>
      <c r="LDG23" s="29"/>
      <c r="LDH23" s="29"/>
      <c r="LDI23" s="29"/>
      <c r="LDJ23" s="29"/>
      <c r="LDK23" s="29"/>
      <c r="LDL23" s="29"/>
      <c r="LDM23" s="29"/>
      <c r="LDN23" s="29"/>
      <c r="LDO23" s="29"/>
      <c r="LDP23" s="29"/>
      <c r="LDQ23" s="29"/>
      <c r="LDR23" s="29"/>
      <c r="LDS23" s="29"/>
      <c r="LDT23" s="29"/>
      <c r="LDU23" s="29"/>
      <c r="LDV23" s="29"/>
      <c r="LDW23" s="29"/>
      <c r="LDX23" s="29"/>
      <c r="LDY23" s="29"/>
      <c r="LDZ23" s="29"/>
      <c r="LEA23" s="29"/>
      <c r="LEB23" s="29"/>
      <c r="LEC23" s="29"/>
      <c r="LED23" s="29"/>
      <c r="LEE23" s="29"/>
      <c r="LEF23" s="29"/>
      <c r="LEG23" s="29"/>
      <c r="LEH23" s="29"/>
      <c r="LEI23" s="29"/>
      <c r="LEJ23" s="29"/>
      <c r="LEK23" s="29"/>
      <c r="LEL23" s="29"/>
      <c r="LEM23" s="29"/>
      <c r="LEN23" s="29"/>
      <c r="LEO23" s="29"/>
      <c r="LEP23" s="29"/>
      <c r="LEQ23" s="29"/>
      <c r="LER23" s="29"/>
      <c r="LES23" s="29"/>
      <c r="LET23" s="29"/>
      <c r="LEU23" s="29"/>
      <c r="LEV23" s="29"/>
      <c r="LEW23" s="29"/>
      <c r="LEX23" s="29"/>
      <c r="LEY23" s="29"/>
      <c r="LEZ23" s="29"/>
      <c r="LFA23" s="29"/>
      <c r="LFB23" s="29"/>
      <c r="LFC23" s="29"/>
      <c r="LFD23" s="29"/>
      <c r="LFE23" s="29"/>
      <c r="LFF23" s="29"/>
      <c r="LFG23" s="29"/>
      <c r="LFH23" s="29"/>
      <c r="LFI23" s="29"/>
      <c r="LFJ23" s="29"/>
      <c r="LFK23" s="29"/>
      <c r="LFL23" s="29"/>
      <c r="LFM23" s="29"/>
      <c r="LFN23" s="29"/>
      <c r="LFO23" s="29"/>
      <c r="LFP23" s="29"/>
      <c r="LFQ23" s="29"/>
      <c r="LFR23" s="29"/>
      <c r="LFS23" s="29"/>
      <c r="LFT23" s="29"/>
      <c r="LFU23" s="29"/>
      <c r="LFV23" s="29"/>
      <c r="LFW23" s="29"/>
      <c r="LFX23" s="29"/>
      <c r="LFY23" s="29"/>
      <c r="LFZ23" s="29"/>
      <c r="LGA23" s="29"/>
      <c r="LGB23" s="29"/>
      <c r="LGC23" s="29"/>
      <c r="LGD23" s="29"/>
      <c r="LGE23" s="29"/>
      <c r="LGF23" s="29"/>
      <c r="LGG23" s="29"/>
      <c r="LGH23" s="29"/>
      <c r="LGI23" s="29"/>
      <c r="LGJ23" s="29"/>
      <c r="LGK23" s="29"/>
      <c r="LGL23" s="29"/>
      <c r="LGM23" s="29"/>
      <c r="LGN23" s="29"/>
      <c r="LGO23" s="29"/>
      <c r="LGP23" s="29"/>
      <c r="LGQ23" s="29"/>
      <c r="LGR23" s="29"/>
      <c r="LGS23" s="29"/>
      <c r="LGT23" s="29"/>
      <c r="LGU23" s="29"/>
      <c r="LGV23" s="29"/>
      <c r="LGW23" s="29"/>
      <c r="LGX23" s="29"/>
      <c r="LGY23" s="29"/>
      <c r="LGZ23" s="29"/>
      <c r="LHA23" s="29"/>
      <c r="LHB23" s="29"/>
      <c r="LHC23" s="29"/>
      <c r="LHD23" s="29"/>
      <c r="LHE23" s="29"/>
      <c r="LHF23" s="29"/>
      <c r="LHG23" s="29"/>
      <c r="LHH23" s="29"/>
      <c r="LHI23" s="29"/>
      <c r="LHJ23" s="29"/>
      <c r="LHK23" s="29"/>
      <c r="LHL23" s="29"/>
      <c r="LHM23" s="29"/>
      <c r="LHN23" s="29"/>
      <c r="LHO23" s="29"/>
      <c r="LHP23" s="29"/>
      <c r="LHQ23" s="29"/>
      <c r="LHR23" s="29"/>
      <c r="LHS23" s="29"/>
      <c r="LHT23" s="29"/>
      <c r="LHU23" s="29"/>
      <c r="LHV23" s="29"/>
      <c r="LHW23" s="29"/>
      <c r="LHX23" s="29"/>
      <c r="LHY23" s="29"/>
      <c r="LHZ23" s="29"/>
      <c r="LIA23" s="29"/>
      <c r="LIB23" s="29"/>
      <c r="LIC23" s="29"/>
      <c r="LID23" s="29"/>
      <c r="LIE23" s="29"/>
      <c r="LIF23" s="29"/>
      <c r="LIG23" s="29"/>
      <c r="LIH23" s="29"/>
      <c r="LII23" s="29"/>
      <c r="LIJ23" s="29"/>
      <c r="LIK23" s="29"/>
      <c r="LIL23" s="29"/>
      <c r="LIM23" s="29"/>
      <c r="LIN23" s="29"/>
      <c r="LIO23" s="29"/>
      <c r="LIP23" s="29"/>
      <c r="LIQ23" s="29"/>
      <c r="LIR23" s="29"/>
      <c r="LIS23" s="29"/>
      <c r="LIT23" s="29"/>
      <c r="LIU23" s="29"/>
      <c r="LIV23" s="29"/>
      <c r="LIW23" s="29"/>
      <c r="LIX23" s="29"/>
      <c r="LIY23" s="29"/>
      <c r="LIZ23" s="29"/>
      <c r="LJA23" s="29"/>
      <c r="LJB23" s="29"/>
      <c r="LJC23" s="29"/>
      <c r="LJD23" s="29"/>
      <c r="LJE23" s="29"/>
      <c r="LJF23" s="29"/>
      <c r="LJG23" s="29"/>
      <c r="LJH23" s="29"/>
      <c r="LJI23" s="29"/>
      <c r="LJJ23" s="29"/>
      <c r="LJK23" s="29"/>
      <c r="LJL23" s="29"/>
      <c r="LJM23" s="29"/>
      <c r="LJN23" s="29"/>
      <c r="LJO23" s="29"/>
      <c r="LJP23" s="29"/>
      <c r="LJQ23" s="29"/>
      <c r="LJR23" s="29"/>
      <c r="LJS23" s="29"/>
      <c r="LJT23" s="29"/>
      <c r="LJU23" s="29"/>
      <c r="LJV23" s="29"/>
      <c r="LJW23" s="29"/>
      <c r="LJX23" s="29"/>
      <c r="LJY23" s="29"/>
      <c r="LJZ23" s="29"/>
      <c r="LKA23" s="29"/>
      <c r="LKB23" s="29"/>
      <c r="LKC23" s="29"/>
      <c r="LKD23" s="29"/>
      <c r="LKE23" s="29"/>
      <c r="LKF23" s="29"/>
      <c r="LKG23" s="29"/>
      <c r="LKH23" s="29"/>
      <c r="LKI23" s="29"/>
      <c r="LKJ23" s="29"/>
      <c r="LKK23" s="29"/>
      <c r="LKL23" s="29"/>
      <c r="LKM23" s="29"/>
      <c r="LKN23" s="29"/>
      <c r="LKO23" s="29"/>
      <c r="LKP23" s="29"/>
      <c r="LKQ23" s="29"/>
      <c r="LKR23" s="29"/>
      <c r="LKS23" s="29"/>
      <c r="LKT23" s="29"/>
      <c r="LKU23" s="29"/>
      <c r="LKV23" s="29"/>
      <c r="LKW23" s="29"/>
      <c r="LKX23" s="29"/>
      <c r="LKY23" s="29"/>
      <c r="LKZ23" s="29"/>
      <c r="LLA23" s="29"/>
      <c r="LLB23" s="29"/>
      <c r="LLC23" s="29"/>
      <c r="LLD23" s="29"/>
      <c r="LLE23" s="29"/>
      <c r="LLF23" s="29"/>
      <c r="LLG23" s="29"/>
      <c r="LLH23" s="29"/>
      <c r="LLI23" s="29"/>
      <c r="LLJ23" s="29"/>
      <c r="LLK23" s="29"/>
      <c r="LLL23" s="29"/>
      <c r="LLM23" s="29"/>
      <c r="LLN23" s="29"/>
      <c r="LLO23" s="29"/>
      <c r="LLP23" s="29"/>
      <c r="LLQ23" s="29"/>
      <c r="LLR23" s="29"/>
      <c r="LLS23" s="29"/>
      <c r="LLT23" s="29"/>
      <c r="LLU23" s="29"/>
      <c r="LLV23" s="29"/>
      <c r="LLW23" s="29"/>
      <c r="LLX23" s="29"/>
      <c r="LLY23" s="29"/>
      <c r="LLZ23" s="29"/>
      <c r="LMA23" s="29"/>
      <c r="LMB23" s="29"/>
      <c r="LMC23" s="29"/>
      <c r="LMD23" s="29"/>
      <c r="LME23" s="29"/>
      <c r="LMF23" s="29"/>
      <c r="LMG23" s="29"/>
      <c r="LMH23" s="29"/>
      <c r="LMI23" s="29"/>
      <c r="LMJ23" s="29"/>
      <c r="LMK23" s="29"/>
      <c r="LML23" s="29"/>
      <c r="LMM23" s="29"/>
      <c r="LMN23" s="29"/>
      <c r="LMO23" s="29"/>
      <c r="LMP23" s="29"/>
      <c r="LMQ23" s="29"/>
      <c r="LMR23" s="29"/>
      <c r="LMS23" s="29"/>
      <c r="LMT23" s="29"/>
      <c r="LMU23" s="29"/>
      <c r="LMV23" s="29"/>
      <c r="LMW23" s="29"/>
      <c r="LMX23" s="29"/>
      <c r="LMY23" s="29"/>
      <c r="LMZ23" s="29"/>
      <c r="LNA23" s="29"/>
      <c r="LNB23" s="29"/>
      <c r="LNC23" s="29"/>
      <c r="LND23" s="29"/>
      <c r="LNE23" s="29"/>
      <c r="LNF23" s="29"/>
      <c r="LNG23" s="29"/>
      <c r="LNH23" s="29"/>
      <c r="LNI23" s="29"/>
      <c r="LNJ23" s="29"/>
      <c r="LNK23" s="29"/>
      <c r="LNL23" s="29"/>
      <c r="LNM23" s="29"/>
      <c r="LNN23" s="29"/>
      <c r="LNO23" s="29"/>
      <c r="LNP23" s="29"/>
      <c r="LNQ23" s="29"/>
      <c r="LNR23" s="29"/>
      <c r="LNS23" s="29"/>
      <c r="LNT23" s="29"/>
      <c r="LNU23" s="29"/>
      <c r="LNV23" s="29"/>
      <c r="LNW23" s="29"/>
      <c r="LNX23" s="29"/>
      <c r="LNY23" s="29"/>
      <c r="LNZ23" s="29"/>
      <c r="LOA23" s="29"/>
      <c r="LOB23" s="29"/>
      <c r="LOC23" s="29"/>
      <c r="LOD23" s="29"/>
      <c r="LOE23" s="29"/>
      <c r="LOF23" s="29"/>
      <c r="LOG23" s="29"/>
      <c r="LOH23" s="29"/>
      <c r="LOI23" s="29"/>
      <c r="LOJ23" s="29"/>
      <c r="LOK23" s="29"/>
      <c r="LOL23" s="29"/>
      <c r="LOM23" s="29"/>
      <c r="LON23" s="29"/>
      <c r="LOO23" s="29"/>
      <c r="LOP23" s="29"/>
      <c r="LOQ23" s="29"/>
      <c r="LOR23" s="29"/>
      <c r="LOS23" s="29"/>
      <c r="LOT23" s="29"/>
      <c r="LOU23" s="29"/>
      <c r="LOV23" s="29"/>
      <c r="LOW23" s="29"/>
      <c r="LOX23" s="29"/>
      <c r="LOY23" s="29"/>
      <c r="LOZ23" s="29"/>
      <c r="LPA23" s="29"/>
      <c r="LPB23" s="29"/>
      <c r="LPC23" s="29"/>
      <c r="LPD23" s="29"/>
      <c r="LPE23" s="29"/>
      <c r="LPF23" s="29"/>
      <c r="LPG23" s="29"/>
      <c r="LPH23" s="29"/>
      <c r="LPI23" s="29"/>
      <c r="LPJ23" s="29"/>
      <c r="LPK23" s="29"/>
      <c r="LPL23" s="29"/>
      <c r="LPM23" s="29"/>
      <c r="LPN23" s="29"/>
      <c r="LPO23" s="29"/>
      <c r="LPP23" s="29"/>
      <c r="LPQ23" s="29"/>
      <c r="LPR23" s="29"/>
      <c r="LPS23" s="29"/>
      <c r="LPT23" s="29"/>
      <c r="LPU23" s="29"/>
      <c r="LPV23" s="29"/>
      <c r="LPW23" s="29"/>
      <c r="LPX23" s="29"/>
      <c r="LPY23" s="29"/>
      <c r="LPZ23" s="29"/>
      <c r="LQA23" s="29"/>
      <c r="LQB23" s="29"/>
      <c r="LQC23" s="29"/>
      <c r="LQD23" s="29"/>
      <c r="LQE23" s="29"/>
      <c r="LQF23" s="29"/>
      <c r="LQG23" s="29"/>
      <c r="LQH23" s="29"/>
      <c r="LQI23" s="29"/>
      <c r="LQJ23" s="29"/>
      <c r="LQK23" s="29"/>
      <c r="LQL23" s="29"/>
      <c r="LQM23" s="29"/>
      <c r="LQN23" s="29"/>
      <c r="LQO23" s="29"/>
      <c r="LQP23" s="29"/>
      <c r="LQQ23" s="29"/>
      <c r="LQR23" s="29"/>
      <c r="LQS23" s="29"/>
      <c r="LQT23" s="29"/>
      <c r="LQU23" s="29"/>
      <c r="LQV23" s="29"/>
      <c r="LQW23" s="29"/>
      <c r="LQX23" s="29"/>
      <c r="LQY23" s="29"/>
      <c r="LQZ23" s="29"/>
      <c r="LRA23" s="29"/>
      <c r="LRB23" s="29"/>
      <c r="LRC23" s="29"/>
      <c r="LRD23" s="29"/>
      <c r="LRE23" s="29"/>
      <c r="LRF23" s="29"/>
      <c r="LRG23" s="29"/>
      <c r="LRH23" s="29"/>
      <c r="LRI23" s="29"/>
      <c r="LRJ23" s="29"/>
      <c r="LRK23" s="29"/>
      <c r="LRL23" s="29"/>
      <c r="LRM23" s="29"/>
      <c r="LRN23" s="29"/>
      <c r="LRO23" s="29"/>
      <c r="LRP23" s="29"/>
      <c r="LRQ23" s="29"/>
      <c r="LRR23" s="29"/>
      <c r="LRS23" s="29"/>
      <c r="LRT23" s="29"/>
      <c r="LRU23" s="29"/>
      <c r="LRV23" s="29"/>
      <c r="LRW23" s="29"/>
      <c r="LRX23" s="29"/>
      <c r="LRY23" s="29"/>
      <c r="LRZ23" s="29"/>
      <c r="LSA23" s="29"/>
      <c r="LSB23" s="29"/>
      <c r="LSC23" s="29"/>
      <c r="LSD23" s="29"/>
      <c r="LSE23" s="29"/>
      <c r="LSF23" s="29"/>
      <c r="LSG23" s="29"/>
      <c r="LSH23" s="29"/>
      <c r="LSI23" s="29"/>
      <c r="LSJ23" s="29"/>
      <c r="LSK23" s="29"/>
      <c r="LSL23" s="29"/>
      <c r="LSM23" s="29"/>
      <c r="LSN23" s="29"/>
      <c r="LSO23" s="29"/>
      <c r="LSP23" s="29"/>
      <c r="LSQ23" s="29"/>
      <c r="LSR23" s="29"/>
      <c r="LSS23" s="29"/>
      <c r="LST23" s="29"/>
      <c r="LSU23" s="29"/>
      <c r="LSV23" s="29"/>
      <c r="LSW23" s="29"/>
      <c r="LSX23" s="29"/>
      <c r="LSY23" s="29"/>
      <c r="LSZ23" s="29"/>
      <c r="LTA23" s="29"/>
      <c r="LTB23" s="29"/>
      <c r="LTC23" s="29"/>
      <c r="LTD23" s="29"/>
      <c r="LTE23" s="29"/>
      <c r="LTF23" s="29"/>
      <c r="LTG23" s="29"/>
      <c r="LTH23" s="29"/>
      <c r="LTI23" s="29"/>
      <c r="LTJ23" s="29"/>
      <c r="LTK23" s="29"/>
      <c r="LTL23" s="29"/>
      <c r="LTM23" s="29"/>
      <c r="LTN23" s="29"/>
      <c r="LTO23" s="29"/>
      <c r="LTP23" s="29"/>
      <c r="LTQ23" s="29"/>
      <c r="LTR23" s="29"/>
      <c r="LTS23" s="29"/>
      <c r="LTT23" s="29"/>
      <c r="LTU23" s="29"/>
      <c r="LTV23" s="29"/>
      <c r="LTW23" s="29"/>
      <c r="LTX23" s="29"/>
      <c r="LTY23" s="29"/>
      <c r="LTZ23" s="29"/>
      <c r="LUA23" s="29"/>
      <c r="LUB23" s="29"/>
      <c r="LUC23" s="29"/>
      <c r="LUD23" s="29"/>
      <c r="LUE23" s="29"/>
      <c r="LUF23" s="29"/>
      <c r="LUG23" s="29"/>
      <c r="LUH23" s="29"/>
      <c r="LUI23" s="29"/>
      <c r="LUJ23" s="29"/>
      <c r="LUK23" s="29"/>
      <c r="LUL23" s="29"/>
      <c r="LUM23" s="29"/>
      <c r="LUN23" s="29"/>
      <c r="LUO23" s="29"/>
      <c r="LUP23" s="29"/>
      <c r="LUQ23" s="29"/>
      <c r="LUR23" s="29"/>
      <c r="LUS23" s="29"/>
      <c r="LUT23" s="29"/>
      <c r="LUU23" s="29"/>
      <c r="LUV23" s="29"/>
      <c r="LUW23" s="29"/>
      <c r="LUX23" s="29"/>
      <c r="LUY23" s="29"/>
      <c r="LUZ23" s="29"/>
      <c r="LVA23" s="29"/>
      <c r="LVB23" s="29"/>
      <c r="LVC23" s="29"/>
      <c r="LVD23" s="29"/>
      <c r="LVE23" s="29"/>
      <c r="LVF23" s="29"/>
      <c r="LVG23" s="29"/>
      <c r="LVH23" s="29"/>
      <c r="LVI23" s="29"/>
      <c r="LVJ23" s="29"/>
      <c r="LVK23" s="29"/>
      <c r="LVL23" s="29"/>
      <c r="LVM23" s="29"/>
      <c r="LVN23" s="29"/>
      <c r="LVO23" s="29"/>
      <c r="LVP23" s="29"/>
      <c r="LVQ23" s="29"/>
      <c r="LVR23" s="29"/>
      <c r="LVS23" s="29"/>
      <c r="LVT23" s="29"/>
      <c r="LVU23" s="29"/>
      <c r="LVV23" s="29"/>
      <c r="LVW23" s="29"/>
      <c r="LVX23" s="29"/>
      <c r="LVY23" s="29"/>
      <c r="LVZ23" s="29"/>
      <c r="LWA23" s="29"/>
      <c r="LWB23" s="29"/>
      <c r="LWC23" s="29"/>
      <c r="LWD23" s="29"/>
      <c r="LWE23" s="29"/>
      <c r="LWF23" s="29"/>
      <c r="LWG23" s="29"/>
      <c r="LWH23" s="29"/>
      <c r="LWI23" s="29"/>
      <c r="LWJ23" s="29"/>
      <c r="LWK23" s="29"/>
      <c r="LWL23" s="29"/>
      <c r="LWM23" s="29"/>
      <c r="LWN23" s="29"/>
      <c r="LWO23" s="29"/>
      <c r="LWP23" s="29"/>
      <c r="LWQ23" s="29"/>
      <c r="LWR23" s="29"/>
      <c r="LWS23" s="29"/>
      <c r="LWT23" s="29"/>
      <c r="LWU23" s="29"/>
      <c r="LWV23" s="29"/>
      <c r="LWW23" s="29"/>
      <c r="LWX23" s="29"/>
      <c r="LWY23" s="29"/>
      <c r="LWZ23" s="29"/>
      <c r="LXA23" s="29"/>
      <c r="LXB23" s="29"/>
      <c r="LXC23" s="29"/>
      <c r="LXD23" s="29"/>
      <c r="LXE23" s="29"/>
      <c r="LXF23" s="29"/>
      <c r="LXG23" s="29"/>
      <c r="LXH23" s="29"/>
      <c r="LXI23" s="29"/>
      <c r="LXJ23" s="29"/>
      <c r="LXK23" s="29"/>
      <c r="LXL23" s="29"/>
      <c r="LXM23" s="29"/>
      <c r="LXN23" s="29"/>
      <c r="LXO23" s="29"/>
      <c r="LXP23" s="29"/>
      <c r="LXQ23" s="29"/>
      <c r="LXR23" s="29"/>
      <c r="LXS23" s="29"/>
      <c r="LXT23" s="29"/>
      <c r="LXU23" s="29"/>
      <c r="LXV23" s="29"/>
      <c r="LXW23" s="29"/>
      <c r="LXX23" s="29"/>
      <c r="LXY23" s="29"/>
      <c r="LXZ23" s="29"/>
      <c r="LYA23" s="29"/>
      <c r="LYB23" s="29"/>
      <c r="LYC23" s="29"/>
      <c r="LYD23" s="29"/>
      <c r="LYE23" s="29"/>
      <c r="LYF23" s="29"/>
      <c r="LYG23" s="29"/>
      <c r="LYH23" s="29"/>
      <c r="LYI23" s="29"/>
      <c r="LYJ23" s="29"/>
      <c r="LYK23" s="29"/>
      <c r="LYL23" s="29"/>
      <c r="LYM23" s="29"/>
      <c r="LYN23" s="29"/>
      <c r="LYO23" s="29"/>
      <c r="LYP23" s="29"/>
      <c r="LYQ23" s="29"/>
      <c r="LYR23" s="29"/>
      <c r="LYS23" s="29"/>
      <c r="LYT23" s="29"/>
      <c r="LYU23" s="29"/>
      <c r="LYV23" s="29"/>
      <c r="LYW23" s="29"/>
      <c r="LYX23" s="29"/>
      <c r="LYY23" s="29"/>
      <c r="LYZ23" s="29"/>
      <c r="LZA23" s="29"/>
      <c r="LZB23" s="29"/>
      <c r="LZC23" s="29"/>
      <c r="LZD23" s="29"/>
      <c r="LZE23" s="29"/>
      <c r="LZF23" s="29"/>
      <c r="LZG23" s="29"/>
      <c r="LZH23" s="29"/>
      <c r="LZI23" s="29"/>
      <c r="LZJ23" s="29"/>
      <c r="LZK23" s="29"/>
      <c r="LZL23" s="29"/>
      <c r="LZM23" s="29"/>
      <c r="LZN23" s="29"/>
      <c r="LZO23" s="29"/>
      <c r="LZP23" s="29"/>
      <c r="LZQ23" s="29"/>
      <c r="LZR23" s="29"/>
      <c r="LZS23" s="29"/>
      <c r="LZT23" s="29"/>
      <c r="LZU23" s="29"/>
      <c r="LZV23" s="29"/>
      <c r="LZW23" s="29"/>
      <c r="LZX23" s="29"/>
      <c r="LZY23" s="29"/>
      <c r="LZZ23" s="29"/>
      <c r="MAA23" s="29"/>
      <c r="MAB23" s="29"/>
      <c r="MAC23" s="29"/>
      <c r="MAD23" s="29"/>
      <c r="MAE23" s="29"/>
      <c r="MAF23" s="29"/>
      <c r="MAG23" s="29"/>
      <c r="MAH23" s="29"/>
      <c r="MAI23" s="29"/>
      <c r="MAJ23" s="29"/>
      <c r="MAK23" s="29"/>
      <c r="MAL23" s="29"/>
      <c r="MAM23" s="29"/>
      <c r="MAN23" s="29"/>
      <c r="MAO23" s="29"/>
      <c r="MAP23" s="29"/>
      <c r="MAQ23" s="29"/>
      <c r="MAR23" s="29"/>
      <c r="MAS23" s="29"/>
      <c r="MAT23" s="29"/>
      <c r="MAU23" s="29"/>
      <c r="MAV23" s="29"/>
      <c r="MAW23" s="29"/>
      <c r="MAX23" s="29"/>
      <c r="MAY23" s="29"/>
      <c r="MAZ23" s="29"/>
      <c r="MBA23" s="29"/>
      <c r="MBB23" s="29"/>
      <c r="MBC23" s="29"/>
      <c r="MBD23" s="29"/>
      <c r="MBE23" s="29"/>
      <c r="MBF23" s="29"/>
      <c r="MBG23" s="29"/>
      <c r="MBH23" s="29"/>
      <c r="MBI23" s="29"/>
      <c r="MBJ23" s="29"/>
      <c r="MBK23" s="29"/>
      <c r="MBL23" s="29"/>
      <c r="MBM23" s="29"/>
      <c r="MBN23" s="29"/>
      <c r="MBO23" s="29"/>
      <c r="MBP23" s="29"/>
      <c r="MBQ23" s="29"/>
      <c r="MBR23" s="29"/>
      <c r="MBS23" s="29"/>
      <c r="MBT23" s="29"/>
      <c r="MBU23" s="29"/>
      <c r="MBV23" s="29"/>
      <c r="MBW23" s="29"/>
      <c r="MBX23" s="29"/>
      <c r="MBY23" s="29"/>
      <c r="MBZ23" s="29"/>
      <c r="MCA23" s="29"/>
      <c r="MCB23" s="29"/>
      <c r="MCC23" s="29"/>
      <c r="MCD23" s="29"/>
      <c r="MCE23" s="29"/>
      <c r="MCF23" s="29"/>
      <c r="MCG23" s="29"/>
      <c r="MCH23" s="29"/>
      <c r="MCI23" s="29"/>
      <c r="MCJ23" s="29"/>
      <c r="MCK23" s="29"/>
      <c r="MCL23" s="29"/>
      <c r="MCM23" s="29"/>
      <c r="MCN23" s="29"/>
      <c r="MCO23" s="29"/>
      <c r="MCP23" s="29"/>
      <c r="MCQ23" s="29"/>
      <c r="MCR23" s="29"/>
      <c r="MCS23" s="29"/>
      <c r="MCT23" s="29"/>
      <c r="MCU23" s="29"/>
      <c r="MCV23" s="29"/>
      <c r="MCW23" s="29"/>
      <c r="MCX23" s="29"/>
      <c r="MCY23" s="29"/>
      <c r="MCZ23" s="29"/>
      <c r="MDA23" s="29"/>
      <c r="MDB23" s="29"/>
      <c r="MDC23" s="29"/>
      <c r="MDD23" s="29"/>
      <c r="MDE23" s="29"/>
      <c r="MDF23" s="29"/>
      <c r="MDG23" s="29"/>
      <c r="MDH23" s="29"/>
      <c r="MDI23" s="29"/>
      <c r="MDJ23" s="29"/>
      <c r="MDK23" s="29"/>
      <c r="MDL23" s="29"/>
      <c r="MDM23" s="29"/>
      <c r="MDN23" s="29"/>
      <c r="MDO23" s="29"/>
      <c r="MDP23" s="29"/>
      <c r="MDQ23" s="29"/>
      <c r="MDR23" s="29"/>
      <c r="MDS23" s="29"/>
      <c r="MDT23" s="29"/>
      <c r="MDU23" s="29"/>
      <c r="MDV23" s="29"/>
      <c r="MDW23" s="29"/>
      <c r="MDX23" s="29"/>
      <c r="MDY23" s="29"/>
      <c r="MDZ23" s="29"/>
      <c r="MEA23" s="29"/>
      <c r="MEB23" s="29"/>
      <c r="MEC23" s="29"/>
      <c r="MED23" s="29"/>
      <c r="MEE23" s="29"/>
      <c r="MEF23" s="29"/>
      <c r="MEG23" s="29"/>
      <c r="MEH23" s="29"/>
      <c r="MEI23" s="29"/>
      <c r="MEJ23" s="29"/>
      <c r="MEK23" s="29"/>
      <c r="MEL23" s="29"/>
      <c r="MEM23" s="29"/>
      <c r="MEN23" s="29"/>
      <c r="MEO23" s="29"/>
      <c r="MEP23" s="29"/>
      <c r="MEQ23" s="29"/>
      <c r="MER23" s="29"/>
      <c r="MES23" s="29"/>
      <c r="MET23" s="29"/>
      <c r="MEU23" s="29"/>
      <c r="MEV23" s="29"/>
      <c r="MEW23" s="29"/>
      <c r="MEX23" s="29"/>
      <c r="MEY23" s="29"/>
      <c r="MEZ23" s="29"/>
      <c r="MFA23" s="29"/>
      <c r="MFB23" s="29"/>
      <c r="MFC23" s="29"/>
      <c r="MFD23" s="29"/>
      <c r="MFE23" s="29"/>
      <c r="MFF23" s="29"/>
      <c r="MFG23" s="29"/>
      <c r="MFH23" s="29"/>
      <c r="MFI23" s="29"/>
      <c r="MFJ23" s="29"/>
      <c r="MFK23" s="29"/>
      <c r="MFL23" s="29"/>
      <c r="MFM23" s="29"/>
      <c r="MFN23" s="29"/>
      <c r="MFO23" s="29"/>
      <c r="MFP23" s="29"/>
      <c r="MFQ23" s="29"/>
      <c r="MFR23" s="29"/>
      <c r="MFS23" s="29"/>
      <c r="MFT23" s="29"/>
      <c r="MFU23" s="29"/>
      <c r="MFV23" s="29"/>
      <c r="MFW23" s="29"/>
      <c r="MFX23" s="29"/>
      <c r="MFY23" s="29"/>
      <c r="MFZ23" s="29"/>
      <c r="MGA23" s="29"/>
      <c r="MGB23" s="29"/>
      <c r="MGC23" s="29"/>
      <c r="MGD23" s="29"/>
      <c r="MGE23" s="29"/>
      <c r="MGF23" s="29"/>
      <c r="MGG23" s="29"/>
      <c r="MGH23" s="29"/>
      <c r="MGI23" s="29"/>
      <c r="MGJ23" s="29"/>
      <c r="MGK23" s="29"/>
      <c r="MGL23" s="29"/>
      <c r="MGM23" s="29"/>
      <c r="MGN23" s="29"/>
      <c r="MGO23" s="29"/>
      <c r="MGP23" s="29"/>
      <c r="MGQ23" s="29"/>
      <c r="MGR23" s="29"/>
      <c r="MGS23" s="29"/>
      <c r="MGT23" s="29"/>
      <c r="MGU23" s="29"/>
      <c r="MGV23" s="29"/>
      <c r="MGW23" s="29"/>
      <c r="MGX23" s="29"/>
      <c r="MGY23" s="29"/>
      <c r="MGZ23" s="29"/>
      <c r="MHA23" s="29"/>
      <c r="MHB23" s="29"/>
      <c r="MHC23" s="29"/>
      <c r="MHD23" s="29"/>
      <c r="MHE23" s="29"/>
      <c r="MHF23" s="29"/>
      <c r="MHG23" s="29"/>
      <c r="MHH23" s="29"/>
      <c r="MHI23" s="29"/>
      <c r="MHJ23" s="29"/>
      <c r="MHK23" s="29"/>
      <c r="MHL23" s="29"/>
      <c r="MHM23" s="29"/>
      <c r="MHN23" s="29"/>
      <c r="MHO23" s="29"/>
      <c r="MHP23" s="29"/>
      <c r="MHQ23" s="29"/>
      <c r="MHR23" s="29"/>
      <c r="MHS23" s="29"/>
      <c r="MHT23" s="29"/>
      <c r="MHU23" s="29"/>
      <c r="MHV23" s="29"/>
      <c r="MHW23" s="29"/>
      <c r="MHX23" s="29"/>
      <c r="MHY23" s="29"/>
      <c r="MHZ23" s="29"/>
      <c r="MIA23" s="29"/>
      <c r="MIB23" s="29"/>
      <c r="MIC23" s="29"/>
      <c r="MID23" s="29"/>
      <c r="MIE23" s="29"/>
      <c r="MIF23" s="29"/>
      <c r="MIG23" s="29"/>
      <c r="MIH23" s="29"/>
      <c r="MII23" s="29"/>
      <c r="MIJ23" s="29"/>
      <c r="MIK23" s="29"/>
      <c r="MIL23" s="29"/>
      <c r="MIM23" s="29"/>
      <c r="MIN23" s="29"/>
      <c r="MIO23" s="29"/>
      <c r="MIP23" s="29"/>
      <c r="MIQ23" s="29"/>
      <c r="MIR23" s="29"/>
      <c r="MIS23" s="29"/>
      <c r="MIT23" s="29"/>
      <c r="MIU23" s="29"/>
      <c r="MIV23" s="29"/>
      <c r="MIW23" s="29"/>
      <c r="MIX23" s="29"/>
      <c r="MIY23" s="29"/>
      <c r="MIZ23" s="29"/>
      <c r="MJA23" s="29"/>
      <c r="MJB23" s="29"/>
      <c r="MJC23" s="29"/>
      <c r="MJD23" s="29"/>
      <c r="MJE23" s="29"/>
      <c r="MJF23" s="29"/>
      <c r="MJG23" s="29"/>
      <c r="MJH23" s="29"/>
      <c r="MJI23" s="29"/>
      <c r="MJJ23" s="29"/>
      <c r="MJK23" s="29"/>
      <c r="MJL23" s="29"/>
      <c r="MJM23" s="29"/>
      <c r="MJN23" s="29"/>
      <c r="MJO23" s="29"/>
      <c r="MJP23" s="29"/>
      <c r="MJQ23" s="29"/>
      <c r="MJR23" s="29"/>
      <c r="MJS23" s="29"/>
      <c r="MJT23" s="29"/>
      <c r="MJU23" s="29"/>
      <c r="MJV23" s="29"/>
      <c r="MJW23" s="29"/>
      <c r="MJX23" s="29"/>
      <c r="MJY23" s="29"/>
      <c r="MJZ23" s="29"/>
      <c r="MKA23" s="29"/>
      <c r="MKB23" s="29"/>
      <c r="MKC23" s="29"/>
      <c r="MKD23" s="29"/>
      <c r="MKE23" s="29"/>
      <c r="MKF23" s="29"/>
      <c r="MKG23" s="29"/>
      <c r="MKH23" s="29"/>
      <c r="MKI23" s="29"/>
      <c r="MKJ23" s="29"/>
      <c r="MKK23" s="29"/>
      <c r="MKL23" s="29"/>
      <c r="MKM23" s="29"/>
      <c r="MKN23" s="29"/>
      <c r="MKO23" s="29"/>
      <c r="MKP23" s="29"/>
      <c r="MKQ23" s="29"/>
      <c r="MKR23" s="29"/>
      <c r="MKS23" s="29"/>
      <c r="MKT23" s="29"/>
      <c r="MKU23" s="29"/>
      <c r="MKV23" s="29"/>
      <c r="MKW23" s="29"/>
      <c r="MKX23" s="29"/>
      <c r="MKY23" s="29"/>
      <c r="MKZ23" s="29"/>
      <c r="MLA23" s="29"/>
      <c r="MLB23" s="29"/>
      <c r="MLC23" s="29"/>
      <c r="MLD23" s="29"/>
      <c r="MLE23" s="29"/>
      <c r="MLF23" s="29"/>
      <c r="MLG23" s="29"/>
      <c r="MLH23" s="29"/>
      <c r="MLI23" s="29"/>
      <c r="MLJ23" s="29"/>
      <c r="MLK23" s="29"/>
      <c r="MLL23" s="29"/>
      <c r="MLM23" s="29"/>
      <c r="MLN23" s="29"/>
      <c r="MLO23" s="29"/>
      <c r="MLP23" s="29"/>
      <c r="MLQ23" s="29"/>
      <c r="MLR23" s="29"/>
      <c r="MLS23" s="29"/>
      <c r="MLT23" s="29"/>
      <c r="MLU23" s="29"/>
      <c r="MLV23" s="29"/>
      <c r="MLW23" s="29"/>
      <c r="MLX23" s="29"/>
      <c r="MLY23" s="29"/>
      <c r="MLZ23" s="29"/>
      <c r="MMA23" s="29"/>
      <c r="MMB23" s="29"/>
      <c r="MMC23" s="29"/>
      <c r="MMD23" s="29"/>
      <c r="MME23" s="29"/>
      <c r="MMF23" s="29"/>
      <c r="MMG23" s="29"/>
      <c r="MMH23" s="29"/>
      <c r="MMI23" s="29"/>
      <c r="MMJ23" s="29"/>
      <c r="MMK23" s="29"/>
      <c r="MML23" s="29"/>
      <c r="MMM23" s="29"/>
      <c r="MMN23" s="29"/>
      <c r="MMO23" s="29"/>
      <c r="MMP23" s="29"/>
      <c r="MMQ23" s="29"/>
      <c r="MMR23" s="29"/>
      <c r="MMS23" s="29"/>
      <c r="MMT23" s="29"/>
      <c r="MMU23" s="29"/>
      <c r="MMV23" s="29"/>
      <c r="MMW23" s="29"/>
      <c r="MMX23" s="29"/>
      <c r="MMY23" s="29"/>
      <c r="MMZ23" s="29"/>
      <c r="MNA23" s="29"/>
      <c r="MNB23" s="29"/>
      <c r="MNC23" s="29"/>
      <c r="MND23" s="29"/>
      <c r="MNE23" s="29"/>
      <c r="MNF23" s="29"/>
      <c r="MNG23" s="29"/>
      <c r="MNH23" s="29"/>
      <c r="MNI23" s="29"/>
      <c r="MNJ23" s="29"/>
      <c r="MNK23" s="29"/>
      <c r="MNL23" s="29"/>
      <c r="MNM23" s="29"/>
      <c r="MNN23" s="29"/>
      <c r="MNO23" s="29"/>
      <c r="MNP23" s="29"/>
      <c r="MNQ23" s="29"/>
      <c r="MNR23" s="29"/>
      <c r="MNS23" s="29"/>
      <c r="MNT23" s="29"/>
      <c r="MNU23" s="29"/>
      <c r="MNV23" s="29"/>
      <c r="MNW23" s="29"/>
      <c r="MNX23" s="29"/>
      <c r="MNY23" s="29"/>
      <c r="MNZ23" s="29"/>
      <c r="MOA23" s="29"/>
      <c r="MOB23" s="29"/>
      <c r="MOC23" s="29"/>
      <c r="MOD23" s="29"/>
      <c r="MOE23" s="29"/>
      <c r="MOF23" s="29"/>
      <c r="MOG23" s="29"/>
      <c r="MOH23" s="29"/>
      <c r="MOI23" s="29"/>
      <c r="MOJ23" s="29"/>
      <c r="MOK23" s="29"/>
      <c r="MOL23" s="29"/>
      <c r="MOM23" s="29"/>
      <c r="MON23" s="29"/>
      <c r="MOO23" s="29"/>
      <c r="MOP23" s="29"/>
      <c r="MOQ23" s="29"/>
      <c r="MOR23" s="29"/>
      <c r="MOS23" s="29"/>
      <c r="MOT23" s="29"/>
      <c r="MOU23" s="29"/>
      <c r="MOV23" s="29"/>
      <c r="MOW23" s="29"/>
      <c r="MOX23" s="29"/>
      <c r="MOY23" s="29"/>
      <c r="MOZ23" s="29"/>
      <c r="MPA23" s="29"/>
      <c r="MPB23" s="29"/>
      <c r="MPC23" s="29"/>
      <c r="MPD23" s="29"/>
      <c r="MPE23" s="29"/>
      <c r="MPF23" s="29"/>
      <c r="MPG23" s="29"/>
      <c r="MPH23" s="29"/>
      <c r="MPI23" s="29"/>
      <c r="MPJ23" s="29"/>
      <c r="MPK23" s="29"/>
      <c r="MPL23" s="29"/>
      <c r="MPM23" s="29"/>
      <c r="MPN23" s="29"/>
      <c r="MPO23" s="29"/>
      <c r="MPP23" s="29"/>
      <c r="MPQ23" s="29"/>
      <c r="MPR23" s="29"/>
      <c r="MPS23" s="29"/>
      <c r="MPT23" s="29"/>
      <c r="MPU23" s="29"/>
      <c r="MPV23" s="29"/>
      <c r="MPW23" s="29"/>
      <c r="MPX23" s="29"/>
      <c r="MPY23" s="29"/>
      <c r="MPZ23" s="29"/>
      <c r="MQA23" s="29"/>
      <c r="MQB23" s="29"/>
      <c r="MQC23" s="29"/>
      <c r="MQD23" s="29"/>
      <c r="MQE23" s="29"/>
      <c r="MQF23" s="29"/>
      <c r="MQG23" s="29"/>
      <c r="MQH23" s="29"/>
      <c r="MQI23" s="29"/>
      <c r="MQJ23" s="29"/>
      <c r="MQK23" s="29"/>
      <c r="MQL23" s="29"/>
      <c r="MQM23" s="29"/>
      <c r="MQN23" s="29"/>
      <c r="MQO23" s="29"/>
      <c r="MQP23" s="29"/>
      <c r="MQQ23" s="29"/>
      <c r="MQR23" s="29"/>
      <c r="MQS23" s="29"/>
      <c r="MQT23" s="29"/>
      <c r="MQU23" s="29"/>
      <c r="MQV23" s="29"/>
      <c r="MQW23" s="29"/>
      <c r="MQX23" s="29"/>
      <c r="MQY23" s="29"/>
      <c r="MQZ23" s="29"/>
      <c r="MRA23" s="29"/>
      <c r="MRB23" s="29"/>
      <c r="MRC23" s="29"/>
      <c r="MRD23" s="29"/>
      <c r="MRE23" s="29"/>
      <c r="MRF23" s="29"/>
      <c r="MRG23" s="29"/>
      <c r="MRH23" s="29"/>
      <c r="MRI23" s="29"/>
      <c r="MRJ23" s="29"/>
      <c r="MRK23" s="29"/>
      <c r="MRL23" s="29"/>
      <c r="MRM23" s="29"/>
      <c r="MRN23" s="29"/>
      <c r="MRO23" s="29"/>
      <c r="MRP23" s="29"/>
      <c r="MRQ23" s="29"/>
      <c r="MRR23" s="29"/>
      <c r="MRS23" s="29"/>
      <c r="MRT23" s="29"/>
      <c r="MRU23" s="29"/>
      <c r="MRV23" s="29"/>
      <c r="MRW23" s="29"/>
      <c r="MRX23" s="29"/>
      <c r="MRY23" s="29"/>
      <c r="MRZ23" s="29"/>
      <c r="MSA23" s="29"/>
      <c r="MSB23" s="29"/>
      <c r="MSC23" s="29"/>
      <c r="MSD23" s="29"/>
      <c r="MSE23" s="29"/>
      <c r="MSF23" s="29"/>
      <c r="MSG23" s="29"/>
      <c r="MSH23" s="29"/>
      <c r="MSI23" s="29"/>
      <c r="MSJ23" s="29"/>
      <c r="MSK23" s="29"/>
      <c r="MSL23" s="29"/>
      <c r="MSM23" s="29"/>
      <c r="MSN23" s="29"/>
      <c r="MSO23" s="29"/>
      <c r="MSP23" s="29"/>
      <c r="MSQ23" s="29"/>
      <c r="MSR23" s="29"/>
      <c r="MSS23" s="29"/>
      <c r="MST23" s="29"/>
      <c r="MSU23" s="29"/>
      <c r="MSV23" s="29"/>
      <c r="MSW23" s="29"/>
      <c r="MSX23" s="29"/>
      <c r="MSY23" s="29"/>
      <c r="MSZ23" s="29"/>
      <c r="MTA23" s="29"/>
      <c r="MTB23" s="29"/>
      <c r="MTC23" s="29"/>
      <c r="MTD23" s="29"/>
      <c r="MTE23" s="29"/>
      <c r="MTF23" s="29"/>
      <c r="MTG23" s="29"/>
      <c r="MTH23" s="29"/>
      <c r="MTI23" s="29"/>
      <c r="MTJ23" s="29"/>
      <c r="MTK23" s="29"/>
      <c r="MTL23" s="29"/>
      <c r="MTM23" s="29"/>
      <c r="MTN23" s="29"/>
      <c r="MTO23" s="29"/>
      <c r="MTP23" s="29"/>
      <c r="MTQ23" s="29"/>
      <c r="MTR23" s="29"/>
      <c r="MTS23" s="29"/>
      <c r="MTT23" s="29"/>
      <c r="MTU23" s="29"/>
      <c r="MTV23" s="29"/>
      <c r="MTW23" s="29"/>
      <c r="MTX23" s="29"/>
      <c r="MTY23" s="29"/>
      <c r="MTZ23" s="29"/>
      <c r="MUA23" s="29"/>
      <c r="MUB23" s="29"/>
      <c r="MUC23" s="29"/>
      <c r="MUD23" s="29"/>
      <c r="MUE23" s="29"/>
      <c r="MUF23" s="29"/>
      <c r="MUG23" s="29"/>
      <c r="MUH23" s="29"/>
      <c r="MUI23" s="29"/>
      <c r="MUJ23" s="29"/>
      <c r="MUK23" s="29"/>
      <c r="MUL23" s="29"/>
      <c r="MUM23" s="29"/>
      <c r="MUN23" s="29"/>
      <c r="MUO23" s="29"/>
      <c r="MUP23" s="29"/>
      <c r="MUQ23" s="29"/>
      <c r="MUR23" s="29"/>
      <c r="MUS23" s="29"/>
      <c r="MUT23" s="29"/>
      <c r="MUU23" s="29"/>
      <c r="MUV23" s="29"/>
      <c r="MUW23" s="29"/>
      <c r="MUX23" s="29"/>
      <c r="MUY23" s="29"/>
      <c r="MUZ23" s="29"/>
      <c r="MVA23" s="29"/>
      <c r="MVB23" s="29"/>
      <c r="MVC23" s="29"/>
      <c r="MVD23" s="29"/>
      <c r="MVE23" s="29"/>
      <c r="MVF23" s="29"/>
      <c r="MVG23" s="29"/>
      <c r="MVH23" s="29"/>
      <c r="MVI23" s="29"/>
      <c r="MVJ23" s="29"/>
      <c r="MVK23" s="29"/>
      <c r="MVL23" s="29"/>
      <c r="MVM23" s="29"/>
      <c r="MVN23" s="29"/>
      <c r="MVO23" s="29"/>
      <c r="MVP23" s="29"/>
      <c r="MVQ23" s="29"/>
      <c r="MVR23" s="29"/>
      <c r="MVS23" s="29"/>
      <c r="MVT23" s="29"/>
      <c r="MVU23" s="29"/>
      <c r="MVV23" s="29"/>
      <c r="MVW23" s="29"/>
      <c r="MVX23" s="29"/>
      <c r="MVY23" s="29"/>
      <c r="MVZ23" s="29"/>
      <c r="MWA23" s="29"/>
      <c r="MWB23" s="29"/>
      <c r="MWC23" s="29"/>
      <c r="MWD23" s="29"/>
      <c r="MWE23" s="29"/>
      <c r="MWF23" s="29"/>
      <c r="MWG23" s="29"/>
      <c r="MWH23" s="29"/>
      <c r="MWI23" s="29"/>
      <c r="MWJ23" s="29"/>
      <c r="MWK23" s="29"/>
      <c r="MWL23" s="29"/>
      <c r="MWM23" s="29"/>
      <c r="MWN23" s="29"/>
      <c r="MWO23" s="29"/>
      <c r="MWP23" s="29"/>
      <c r="MWQ23" s="29"/>
      <c r="MWR23" s="29"/>
      <c r="MWS23" s="29"/>
      <c r="MWT23" s="29"/>
      <c r="MWU23" s="29"/>
      <c r="MWV23" s="29"/>
      <c r="MWW23" s="29"/>
      <c r="MWX23" s="29"/>
      <c r="MWY23" s="29"/>
      <c r="MWZ23" s="29"/>
      <c r="MXA23" s="29"/>
      <c r="MXB23" s="29"/>
      <c r="MXC23" s="29"/>
      <c r="MXD23" s="29"/>
      <c r="MXE23" s="29"/>
      <c r="MXF23" s="29"/>
      <c r="MXG23" s="29"/>
      <c r="MXH23" s="29"/>
      <c r="MXI23" s="29"/>
      <c r="MXJ23" s="29"/>
      <c r="MXK23" s="29"/>
      <c r="MXL23" s="29"/>
      <c r="MXM23" s="29"/>
      <c r="MXN23" s="29"/>
      <c r="MXO23" s="29"/>
      <c r="MXP23" s="29"/>
      <c r="MXQ23" s="29"/>
      <c r="MXR23" s="29"/>
      <c r="MXS23" s="29"/>
      <c r="MXT23" s="29"/>
      <c r="MXU23" s="29"/>
      <c r="MXV23" s="29"/>
      <c r="MXW23" s="29"/>
      <c r="MXX23" s="29"/>
      <c r="MXY23" s="29"/>
      <c r="MXZ23" s="29"/>
      <c r="MYA23" s="29"/>
      <c r="MYB23" s="29"/>
      <c r="MYC23" s="29"/>
      <c r="MYD23" s="29"/>
      <c r="MYE23" s="29"/>
      <c r="MYF23" s="29"/>
      <c r="MYG23" s="29"/>
      <c r="MYH23" s="29"/>
      <c r="MYI23" s="29"/>
      <c r="MYJ23" s="29"/>
      <c r="MYK23" s="29"/>
      <c r="MYL23" s="29"/>
      <c r="MYM23" s="29"/>
      <c r="MYN23" s="29"/>
      <c r="MYO23" s="29"/>
      <c r="MYP23" s="29"/>
      <c r="MYQ23" s="29"/>
      <c r="MYR23" s="29"/>
      <c r="MYS23" s="29"/>
      <c r="MYT23" s="29"/>
      <c r="MYU23" s="29"/>
      <c r="MYV23" s="29"/>
      <c r="MYW23" s="29"/>
      <c r="MYX23" s="29"/>
      <c r="MYY23" s="29"/>
      <c r="MYZ23" s="29"/>
      <c r="MZA23" s="29"/>
      <c r="MZB23" s="29"/>
      <c r="MZC23" s="29"/>
      <c r="MZD23" s="29"/>
      <c r="MZE23" s="29"/>
      <c r="MZF23" s="29"/>
      <c r="MZG23" s="29"/>
      <c r="MZH23" s="29"/>
      <c r="MZI23" s="29"/>
      <c r="MZJ23" s="29"/>
      <c r="MZK23" s="29"/>
      <c r="MZL23" s="29"/>
      <c r="MZM23" s="29"/>
      <c r="MZN23" s="29"/>
      <c r="MZO23" s="29"/>
      <c r="MZP23" s="29"/>
      <c r="MZQ23" s="29"/>
      <c r="MZR23" s="29"/>
      <c r="MZS23" s="29"/>
      <c r="MZT23" s="29"/>
      <c r="MZU23" s="29"/>
      <c r="MZV23" s="29"/>
      <c r="MZW23" s="29"/>
      <c r="MZX23" s="29"/>
      <c r="MZY23" s="29"/>
      <c r="MZZ23" s="29"/>
      <c r="NAA23" s="29"/>
      <c r="NAB23" s="29"/>
      <c r="NAC23" s="29"/>
      <c r="NAD23" s="29"/>
      <c r="NAE23" s="29"/>
      <c r="NAF23" s="29"/>
      <c r="NAG23" s="29"/>
      <c r="NAH23" s="29"/>
      <c r="NAI23" s="29"/>
      <c r="NAJ23" s="29"/>
      <c r="NAK23" s="29"/>
      <c r="NAL23" s="29"/>
      <c r="NAM23" s="29"/>
      <c r="NAN23" s="29"/>
      <c r="NAO23" s="29"/>
      <c r="NAP23" s="29"/>
      <c r="NAQ23" s="29"/>
      <c r="NAR23" s="29"/>
      <c r="NAS23" s="29"/>
      <c r="NAT23" s="29"/>
      <c r="NAU23" s="29"/>
      <c r="NAV23" s="29"/>
      <c r="NAW23" s="29"/>
      <c r="NAX23" s="29"/>
      <c r="NAY23" s="29"/>
      <c r="NAZ23" s="29"/>
      <c r="NBA23" s="29"/>
      <c r="NBB23" s="29"/>
      <c r="NBC23" s="29"/>
      <c r="NBD23" s="29"/>
      <c r="NBE23" s="29"/>
      <c r="NBF23" s="29"/>
      <c r="NBG23" s="29"/>
      <c r="NBH23" s="29"/>
      <c r="NBI23" s="29"/>
      <c r="NBJ23" s="29"/>
      <c r="NBK23" s="29"/>
      <c r="NBL23" s="29"/>
      <c r="NBM23" s="29"/>
      <c r="NBN23" s="29"/>
      <c r="NBO23" s="29"/>
      <c r="NBP23" s="29"/>
      <c r="NBQ23" s="29"/>
      <c r="NBR23" s="29"/>
      <c r="NBS23" s="29"/>
      <c r="NBT23" s="29"/>
      <c r="NBU23" s="29"/>
      <c r="NBV23" s="29"/>
      <c r="NBW23" s="29"/>
      <c r="NBX23" s="29"/>
      <c r="NBY23" s="29"/>
      <c r="NBZ23" s="29"/>
      <c r="NCA23" s="29"/>
      <c r="NCB23" s="29"/>
      <c r="NCC23" s="29"/>
      <c r="NCD23" s="29"/>
      <c r="NCE23" s="29"/>
      <c r="NCF23" s="29"/>
      <c r="NCG23" s="29"/>
      <c r="NCH23" s="29"/>
      <c r="NCI23" s="29"/>
      <c r="NCJ23" s="29"/>
      <c r="NCK23" s="29"/>
      <c r="NCL23" s="29"/>
      <c r="NCM23" s="29"/>
      <c r="NCN23" s="29"/>
      <c r="NCO23" s="29"/>
      <c r="NCP23" s="29"/>
      <c r="NCQ23" s="29"/>
      <c r="NCR23" s="29"/>
      <c r="NCS23" s="29"/>
      <c r="NCT23" s="29"/>
      <c r="NCU23" s="29"/>
      <c r="NCV23" s="29"/>
      <c r="NCW23" s="29"/>
      <c r="NCX23" s="29"/>
      <c r="NCY23" s="29"/>
      <c r="NCZ23" s="29"/>
      <c r="NDA23" s="29"/>
      <c r="NDB23" s="29"/>
      <c r="NDC23" s="29"/>
      <c r="NDD23" s="29"/>
      <c r="NDE23" s="29"/>
      <c r="NDF23" s="29"/>
      <c r="NDG23" s="29"/>
      <c r="NDH23" s="29"/>
      <c r="NDI23" s="29"/>
      <c r="NDJ23" s="29"/>
      <c r="NDK23" s="29"/>
      <c r="NDL23" s="29"/>
      <c r="NDM23" s="29"/>
      <c r="NDN23" s="29"/>
      <c r="NDO23" s="29"/>
      <c r="NDP23" s="29"/>
      <c r="NDQ23" s="29"/>
      <c r="NDR23" s="29"/>
      <c r="NDS23" s="29"/>
      <c r="NDT23" s="29"/>
      <c r="NDU23" s="29"/>
      <c r="NDV23" s="29"/>
      <c r="NDW23" s="29"/>
      <c r="NDX23" s="29"/>
      <c r="NDY23" s="29"/>
      <c r="NDZ23" s="29"/>
      <c r="NEA23" s="29"/>
      <c r="NEB23" s="29"/>
      <c r="NEC23" s="29"/>
      <c r="NED23" s="29"/>
      <c r="NEE23" s="29"/>
      <c r="NEF23" s="29"/>
      <c r="NEG23" s="29"/>
      <c r="NEH23" s="29"/>
      <c r="NEI23" s="29"/>
      <c r="NEJ23" s="29"/>
      <c r="NEK23" s="29"/>
      <c r="NEL23" s="29"/>
      <c r="NEM23" s="29"/>
      <c r="NEN23" s="29"/>
      <c r="NEO23" s="29"/>
      <c r="NEP23" s="29"/>
      <c r="NEQ23" s="29"/>
      <c r="NER23" s="29"/>
      <c r="NES23" s="29"/>
      <c r="NET23" s="29"/>
      <c r="NEU23" s="29"/>
      <c r="NEV23" s="29"/>
      <c r="NEW23" s="29"/>
      <c r="NEX23" s="29"/>
      <c r="NEY23" s="29"/>
      <c r="NEZ23" s="29"/>
      <c r="NFA23" s="29"/>
      <c r="NFB23" s="29"/>
      <c r="NFC23" s="29"/>
      <c r="NFD23" s="29"/>
      <c r="NFE23" s="29"/>
      <c r="NFF23" s="29"/>
      <c r="NFG23" s="29"/>
      <c r="NFH23" s="29"/>
      <c r="NFI23" s="29"/>
      <c r="NFJ23" s="29"/>
      <c r="NFK23" s="29"/>
      <c r="NFL23" s="29"/>
      <c r="NFM23" s="29"/>
      <c r="NFN23" s="29"/>
      <c r="NFO23" s="29"/>
      <c r="NFP23" s="29"/>
      <c r="NFQ23" s="29"/>
      <c r="NFR23" s="29"/>
      <c r="NFS23" s="29"/>
      <c r="NFT23" s="29"/>
      <c r="NFU23" s="29"/>
      <c r="NFV23" s="29"/>
      <c r="NFW23" s="29"/>
      <c r="NFX23" s="29"/>
      <c r="NFY23" s="29"/>
      <c r="NFZ23" s="29"/>
      <c r="NGA23" s="29"/>
      <c r="NGB23" s="29"/>
      <c r="NGC23" s="29"/>
      <c r="NGD23" s="29"/>
      <c r="NGE23" s="29"/>
      <c r="NGF23" s="29"/>
      <c r="NGG23" s="29"/>
      <c r="NGH23" s="29"/>
      <c r="NGI23" s="29"/>
      <c r="NGJ23" s="29"/>
      <c r="NGK23" s="29"/>
      <c r="NGL23" s="29"/>
      <c r="NGM23" s="29"/>
      <c r="NGN23" s="29"/>
      <c r="NGO23" s="29"/>
      <c r="NGP23" s="29"/>
      <c r="NGQ23" s="29"/>
      <c r="NGR23" s="29"/>
      <c r="NGS23" s="29"/>
      <c r="NGT23" s="29"/>
      <c r="NGU23" s="29"/>
      <c r="NGV23" s="29"/>
      <c r="NGW23" s="29"/>
      <c r="NGX23" s="29"/>
      <c r="NGY23" s="29"/>
      <c r="NGZ23" s="29"/>
      <c r="NHA23" s="29"/>
      <c r="NHB23" s="29"/>
      <c r="NHC23" s="29"/>
      <c r="NHD23" s="29"/>
      <c r="NHE23" s="29"/>
      <c r="NHF23" s="29"/>
      <c r="NHG23" s="29"/>
      <c r="NHH23" s="29"/>
      <c r="NHI23" s="29"/>
      <c r="NHJ23" s="29"/>
      <c r="NHK23" s="29"/>
      <c r="NHL23" s="29"/>
      <c r="NHM23" s="29"/>
      <c r="NHN23" s="29"/>
      <c r="NHO23" s="29"/>
      <c r="NHP23" s="29"/>
      <c r="NHQ23" s="29"/>
      <c r="NHR23" s="29"/>
      <c r="NHS23" s="29"/>
      <c r="NHT23" s="29"/>
      <c r="NHU23" s="29"/>
      <c r="NHV23" s="29"/>
      <c r="NHW23" s="29"/>
      <c r="NHX23" s="29"/>
      <c r="NHY23" s="29"/>
      <c r="NHZ23" s="29"/>
      <c r="NIA23" s="29"/>
      <c r="NIB23" s="29"/>
      <c r="NIC23" s="29"/>
      <c r="NID23" s="29"/>
      <c r="NIE23" s="29"/>
      <c r="NIF23" s="29"/>
      <c r="NIG23" s="29"/>
      <c r="NIH23" s="29"/>
      <c r="NII23" s="29"/>
      <c r="NIJ23" s="29"/>
      <c r="NIK23" s="29"/>
      <c r="NIL23" s="29"/>
      <c r="NIM23" s="29"/>
      <c r="NIN23" s="29"/>
      <c r="NIO23" s="29"/>
      <c r="NIP23" s="29"/>
      <c r="NIQ23" s="29"/>
      <c r="NIR23" s="29"/>
      <c r="NIS23" s="29"/>
      <c r="NIT23" s="29"/>
      <c r="NIU23" s="29"/>
      <c r="NIV23" s="29"/>
      <c r="NIW23" s="29"/>
      <c r="NIX23" s="29"/>
      <c r="NIY23" s="29"/>
      <c r="NIZ23" s="29"/>
      <c r="NJA23" s="29"/>
      <c r="NJB23" s="29"/>
      <c r="NJC23" s="29"/>
      <c r="NJD23" s="29"/>
      <c r="NJE23" s="29"/>
      <c r="NJF23" s="29"/>
      <c r="NJG23" s="29"/>
      <c r="NJH23" s="29"/>
      <c r="NJI23" s="29"/>
      <c r="NJJ23" s="29"/>
      <c r="NJK23" s="29"/>
      <c r="NJL23" s="29"/>
      <c r="NJM23" s="29"/>
      <c r="NJN23" s="29"/>
      <c r="NJO23" s="29"/>
      <c r="NJP23" s="29"/>
      <c r="NJQ23" s="29"/>
      <c r="NJR23" s="29"/>
      <c r="NJS23" s="29"/>
      <c r="NJT23" s="29"/>
      <c r="NJU23" s="29"/>
      <c r="NJV23" s="29"/>
      <c r="NJW23" s="29"/>
      <c r="NJX23" s="29"/>
      <c r="NJY23" s="29"/>
      <c r="NJZ23" s="29"/>
      <c r="NKA23" s="29"/>
      <c r="NKB23" s="29"/>
      <c r="NKC23" s="29"/>
      <c r="NKD23" s="29"/>
      <c r="NKE23" s="29"/>
      <c r="NKF23" s="29"/>
      <c r="NKG23" s="29"/>
      <c r="NKH23" s="29"/>
      <c r="NKI23" s="29"/>
      <c r="NKJ23" s="29"/>
      <c r="NKK23" s="29"/>
      <c r="NKL23" s="29"/>
      <c r="NKM23" s="29"/>
      <c r="NKN23" s="29"/>
      <c r="NKO23" s="29"/>
      <c r="NKP23" s="29"/>
      <c r="NKQ23" s="29"/>
      <c r="NKR23" s="29"/>
      <c r="NKS23" s="29"/>
      <c r="NKT23" s="29"/>
      <c r="NKU23" s="29"/>
      <c r="NKV23" s="29"/>
      <c r="NKW23" s="29"/>
      <c r="NKX23" s="29"/>
      <c r="NKY23" s="29"/>
      <c r="NKZ23" s="29"/>
      <c r="NLA23" s="29"/>
      <c r="NLB23" s="29"/>
      <c r="NLC23" s="29"/>
      <c r="NLD23" s="29"/>
      <c r="NLE23" s="29"/>
      <c r="NLF23" s="29"/>
      <c r="NLG23" s="29"/>
      <c r="NLH23" s="29"/>
      <c r="NLI23" s="29"/>
      <c r="NLJ23" s="29"/>
      <c r="NLK23" s="29"/>
      <c r="NLL23" s="29"/>
      <c r="NLM23" s="29"/>
      <c r="NLN23" s="29"/>
      <c r="NLO23" s="29"/>
      <c r="NLP23" s="29"/>
      <c r="NLQ23" s="29"/>
      <c r="NLR23" s="29"/>
      <c r="NLS23" s="29"/>
      <c r="NLT23" s="29"/>
      <c r="NLU23" s="29"/>
      <c r="NLV23" s="29"/>
      <c r="NLW23" s="29"/>
      <c r="NLX23" s="29"/>
      <c r="NLY23" s="29"/>
      <c r="NLZ23" s="29"/>
      <c r="NMA23" s="29"/>
      <c r="NMB23" s="29"/>
      <c r="NMC23" s="29"/>
      <c r="NMD23" s="29"/>
      <c r="NME23" s="29"/>
      <c r="NMF23" s="29"/>
      <c r="NMG23" s="29"/>
      <c r="NMH23" s="29"/>
      <c r="NMI23" s="29"/>
      <c r="NMJ23" s="29"/>
      <c r="NMK23" s="29"/>
      <c r="NML23" s="29"/>
      <c r="NMM23" s="29"/>
      <c r="NMN23" s="29"/>
      <c r="NMO23" s="29"/>
      <c r="NMP23" s="29"/>
      <c r="NMQ23" s="29"/>
      <c r="NMR23" s="29"/>
      <c r="NMS23" s="29"/>
      <c r="NMT23" s="29"/>
      <c r="NMU23" s="29"/>
      <c r="NMV23" s="29"/>
      <c r="NMW23" s="29"/>
      <c r="NMX23" s="29"/>
      <c r="NMY23" s="29"/>
      <c r="NMZ23" s="29"/>
      <c r="NNA23" s="29"/>
      <c r="NNB23" s="29"/>
      <c r="NNC23" s="29"/>
      <c r="NND23" s="29"/>
      <c r="NNE23" s="29"/>
      <c r="NNF23" s="29"/>
      <c r="NNG23" s="29"/>
      <c r="NNH23" s="29"/>
      <c r="NNI23" s="29"/>
      <c r="NNJ23" s="29"/>
      <c r="NNK23" s="29"/>
      <c r="NNL23" s="29"/>
      <c r="NNM23" s="29"/>
      <c r="NNN23" s="29"/>
      <c r="NNO23" s="29"/>
      <c r="NNP23" s="29"/>
      <c r="NNQ23" s="29"/>
      <c r="NNR23" s="29"/>
      <c r="NNS23" s="29"/>
      <c r="NNT23" s="29"/>
      <c r="NNU23" s="29"/>
      <c r="NNV23" s="29"/>
      <c r="NNW23" s="29"/>
      <c r="NNX23" s="29"/>
      <c r="NNY23" s="29"/>
      <c r="NNZ23" s="29"/>
      <c r="NOA23" s="29"/>
      <c r="NOB23" s="29"/>
      <c r="NOC23" s="29"/>
      <c r="NOD23" s="29"/>
      <c r="NOE23" s="29"/>
      <c r="NOF23" s="29"/>
      <c r="NOG23" s="29"/>
      <c r="NOH23" s="29"/>
      <c r="NOI23" s="29"/>
      <c r="NOJ23" s="29"/>
      <c r="NOK23" s="29"/>
      <c r="NOL23" s="29"/>
      <c r="NOM23" s="29"/>
      <c r="NON23" s="29"/>
      <c r="NOO23" s="29"/>
      <c r="NOP23" s="29"/>
      <c r="NOQ23" s="29"/>
      <c r="NOR23" s="29"/>
      <c r="NOS23" s="29"/>
      <c r="NOT23" s="29"/>
      <c r="NOU23" s="29"/>
      <c r="NOV23" s="29"/>
      <c r="NOW23" s="29"/>
      <c r="NOX23" s="29"/>
      <c r="NOY23" s="29"/>
      <c r="NOZ23" s="29"/>
      <c r="NPA23" s="29"/>
      <c r="NPB23" s="29"/>
      <c r="NPC23" s="29"/>
      <c r="NPD23" s="29"/>
      <c r="NPE23" s="29"/>
      <c r="NPF23" s="29"/>
      <c r="NPG23" s="29"/>
      <c r="NPH23" s="29"/>
      <c r="NPI23" s="29"/>
      <c r="NPJ23" s="29"/>
      <c r="NPK23" s="29"/>
      <c r="NPL23" s="29"/>
      <c r="NPM23" s="29"/>
      <c r="NPN23" s="29"/>
      <c r="NPO23" s="29"/>
      <c r="NPP23" s="29"/>
      <c r="NPQ23" s="29"/>
      <c r="NPR23" s="29"/>
      <c r="NPS23" s="29"/>
      <c r="NPT23" s="29"/>
      <c r="NPU23" s="29"/>
      <c r="NPV23" s="29"/>
      <c r="NPW23" s="29"/>
      <c r="NPX23" s="29"/>
      <c r="NPY23" s="29"/>
      <c r="NPZ23" s="29"/>
      <c r="NQA23" s="29"/>
      <c r="NQB23" s="29"/>
      <c r="NQC23" s="29"/>
      <c r="NQD23" s="29"/>
      <c r="NQE23" s="29"/>
      <c r="NQF23" s="29"/>
      <c r="NQG23" s="29"/>
      <c r="NQH23" s="29"/>
      <c r="NQI23" s="29"/>
      <c r="NQJ23" s="29"/>
      <c r="NQK23" s="29"/>
      <c r="NQL23" s="29"/>
      <c r="NQM23" s="29"/>
      <c r="NQN23" s="29"/>
      <c r="NQO23" s="29"/>
      <c r="NQP23" s="29"/>
      <c r="NQQ23" s="29"/>
      <c r="NQR23" s="29"/>
      <c r="NQS23" s="29"/>
      <c r="NQT23" s="29"/>
      <c r="NQU23" s="29"/>
      <c r="NQV23" s="29"/>
      <c r="NQW23" s="29"/>
      <c r="NQX23" s="29"/>
      <c r="NQY23" s="29"/>
      <c r="NQZ23" s="29"/>
      <c r="NRA23" s="29"/>
      <c r="NRB23" s="29"/>
      <c r="NRC23" s="29"/>
      <c r="NRD23" s="29"/>
      <c r="NRE23" s="29"/>
      <c r="NRF23" s="29"/>
      <c r="NRG23" s="29"/>
      <c r="NRH23" s="29"/>
      <c r="NRI23" s="29"/>
      <c r="NRJ23" s="29"/>
      <c r="NRK23" s="29"/>
      <c r="NRL23" s="29"/>
      <c r="NRM23" s="29"/>
      <c r="NRN23" s="29"/>
      <c r="NRO23" s="29"/>
      <c r="NRP23" s="29"/>
      <c r="NRQ23" s="29"/>
      <c r="NRR23" s="29"/>
      <c r="NRS23" s="29"/>
      <c r="NRT23" s="29"/>
      <c r="NRU23" s="29"/>
      <c r="NRV23" s="29"/>
      <c r="NRW23" s="29"/>
      <c r="NRX23" s="29"/>
      <c r="NRY23" s="29"/>
      <c r="NRZ23" s="29"/>
      <c r="NSA23" s="29"/>
      <c r="NSB23" s="29"/>
      <c r="NSC23" s="29"/>
      <c r="NSD23" s="29"/>
      <c r="NSE23" s="29"/>
      <c r="NSF23" s="29"/>
      <c r="NSG23" s="29"/>
      <c r="NSH23" s="29"/>
      <c r="NSI23" s="29"/>
      <c r="NSJ23" s="29"/>
      <c r="NSK23" s="29"/>
      <c r="NSL23" s="29"/>
      <c r="NSM23" s="29"/>
      <c r="NSN23" s="29"/>
      <c r="NSO23" s="29"/>
      <c r="NSP23" s="29"/>
      <c r="NSQ23" s="29"/>
      <c r="NSR23" s="29"/>
      <c r="NSS23" s="29"/>
      <c r="NST23" s="29"/>
      <c r="NSU23" s="29"/>
      <c r="NSV23" s="29"/>
      <c r="NSW23" s="29"/>
      <c r="NSX23" s="29"/>
      <c r="NSY23" s="29"/>
      <c r="NSZ23" s="29"/>
      <c r="NTA23" s="29"/>
      <c r="NTB23" s="29"/>
      <c r="NTC23" s="29"/>
      <c r="NTD23" s="29"/>
      <c r="NTE23" s="29"/>
      <c r="NTF23" s="29"/>
      <c r="NTG23" s="29"/>
      <c r="NTH23" s="29"/>
      <c r="NTI23" s="29"/>
      <c r="NTJ23" s="29"/>
      <c r="NTK23" s="29"/>
      <c r="NTL23" s="29"/>
      <c r="NTM23" s="29"/>
      <c r="NTN23" s="29"/>
      <c r="NTO23" s="29"/>
      <c r="NTP23" s="29"/>
      <c r="NTQ23" s="29"/>
      <c r="NTR23" s="29"/>
      <c r="NTS23" s="29"/>
      <c r="NTT23" s="29"/>
      <c r="NTU23" s="29"/>
      <c r="NTV23" s="29"/>
      <c r="NTW23" s="29"/>
      <c r="NTX23" s="29"/>
      <c r="NTY23" s="29"/>
      <c r="NTZ23" s="29"/>
      <c r="NUA23" s="29"/>
      <c r="NUB23" s="29"/>
      <c r="NUC23" s="29"/>
      <c r="NUD23" s="29"/>
      <c r="NUE23" s="29"/>
      <c r="NUF23" s="29"/>
      <c r="NUG23" s="29"/>
      <c r="NUH23" s="29"/>
      <c r="NUI23" s="29"/>
      <c r="NUJ23" s="29"/>
      <c r="NUK23" s="29"/>
      <c r="NUL23" s="29"/>
      <c r="NUM23" s="29"/>
      <c r="NUN23" s="29"/>
      <c r="NUO23" s="29"/>
      <c r="NUP23" s="29"/>
      <c r="NUQ23" s="29"/>
      <c r="NUR23" s="29"/>
      <c r="NUS23" s="29"/>
      <c r="NUT23" s="29"/>
      <c r="NUU23" s="29"/>
      <c r="NUV23" s="29"/>
      <c r="NUW23" s="29"/>
      <c r="NUX23" s="29"/>
      <c r="NUY23" s="29"/>
      <c r="NUZ23" s="29"/>
      <c r="NVA23" s="29"/>
      <c r="NVB23" s="29"/>
      <c r="NVC23" s="29"/>
      <c r="NVD23" s="29"/>
      <c r="NVE23" s="29"/>
      <c r="NVF23" s="29"/>
      <c r="NVG23" s="29"/>
      <c r="NVH23" s="29"/>
      <c r="NVI23" s="29"/>
      <c r="NVJ23" s="29"/>
      <c r="NVK23" s="29"/>
      <c r="NVL23" s="29"/>
      <c r="NVM23" s="29"/>
      <c r="NVN23" s="29"/>
      <c r="NVO23" s="29"/>
      <c r="NVP23" s="29"/>
      <c r="NVQ23" s="29"/>
      <c r="NVR23" s="29"/>
      <c r="NVS23" s="29"/>
      <c r="NVT23" s="29"/>
      <c r="NVU23" s="29"/>
      <c r="NVV23" s="29"/>
      <c r="NVW23" s="29"/>
      <c r="NVX23" s="29"/>
      <c r="NVY23" s="29"/>
      <c r="NVZ23" s="29"/>
      <c r="NWA23" s="29"/>
      <c r="NWB23" s="29"/>
      <c r="NWC23" s="29"/>
      <c r="NWD23" s="29"/>
      <c r="NWE23" s="29"/>
      <c r="NWF23" s="29"/>
      <c r="NWG23" s="29"/>
      <c r="NWH23" s="29"/>
      <c r="NWI23" s="29"/>
      <c r="NWJ23" s="29"/>
      <c r="NWK23" s="29"/>
      <c r="NWL23" s="29"/>
      <c r="NWM23" s="29"/>
      <c r="NWN23" s="29"/>
      <c r="NWO23" s="29"/>
      <c r="NWP23" s="29"/>
      <c r="NWQ23" s="29"/>
      <c r="NWR23" s="29"/>
      <c r="NWS23" s="29"/>
      <c r="NWT23" s="29"/>
      <c r="NWU23" s="29"/>
      <c r="NWV23" s="29"/>
      <c r="NWW23" s="29"/>
      <c r="NWX23" s="29"/>
      <c r="NWY23" s="29"/>
      <c r="NWZ23" s="29"/>
      <c r="NXA23" s="29"/>
      <c r="NXB23" s="29"/>
      <c r="NXC23" s="29"/>
      <c r="NXD23" s="29"/>
      <c r="NXE23" s="29"/>
      <c r="NXF23" s="29"/>
      <c r="NXG23" s="29"/>
      <c r="NXH23" s="29"/>
      <c r="NXI23" s="29"/>
      <c r="NXJ23" s="29"/>
      <c r="NXK23" s="29"/>
      <c r="NXL23" s="29"/>
      <c r="NXM23" s="29"/>
      <c r="NXN23" s="29"/>
      <c r="NXO23" s="29"/>
      <c r="NXP23" s="29"/>
      <c r="NXQ23" s="29"/>
      <c r="NXR23" s="29"/>
      <c r="NXS23" s="29"/>
      <c r="NXT23" s="29"/>
      <c r="NXU23" s="29"/>
      <c r="NXV23" s="29"/>
      <c r="NXW23" s="29"/>
      <c r="NXX23" s="29"/>
      <c r="NXY23" s="29"/>
      <c r="NXZ23" s="29"/>
      <c r="NYA23" s="29"/>
      <c r="NYB23" s="29"/>
      <c r="NYC23" s="29"/>
      <c r="NYD23" s="29"/>
      <c r="NYE23" s="29"/>
      <c r="NYF23" s="29"/>
      <c r="NYG23" s="29"/>
      <c r="NYH23" s="29"/>
      <c r="NYI23" s="29"/>
      <c r="NYJ23" s="29"/>
      <c r="NYK23" s="29"/>
      <c r="NYL23" s="29"/>
      <c r="NYM23" s="29"/>
      <c r="NYN23" s="29"/>
      <c r="NYO23" s="29"/>
      <c r="NYP23" s="29"/>
      <c r="NYQ23" s="29"/>
      <c r="NYR23" s="29"/>
      <c r="NYS23" s="29"/>
      <c r="NYT23" s="29"/>
      <c r="NYU23" s="29"/>
      <c r="NYV23" s="29"/>
      <c r="NYW23" s="29"/>
      <c r="NYX23" s="29"/>
      <c r="NYY23" s="29"/>
      <c r="NYZ23" s="29"/>
      <c r="NZA23" s="29"/>
      <c r="NZB23" s="29"/>
      <c r="NZC23" s="29"/>
      <c r="NZD23" s="29"/>
      <c r="NZE23" s="29"/>
      <c r="NZF23" s="29"/>
      <c r="NZG23" s="29"/>
      <c r="NZH23" s="29"/>
      <c r="NZI23" s="29"/>
      <c r="NZJ23" s="29"/>
      <c r="NZK23" s="29"/>
      <c r="NZL23" s="29"/>
      <c r="NZM23" s="29"/>
      <c r="NZN23" s="29"/>
      <c r="NZO23" s="29"/>
      <c r="NZP23" s="29"/>
      <c r="NZQ23" s="29"/>
      <c r="NZR23" s="29"/>
      <c r="NZS23" s="29"/>
      <c r="NZT23" s="29"/>
      <c r="NZU23" s="29"/>
      <c r="NZV23" s="29"/>
      <c r="NZW23" s="29"/>
      <c r="NZX23" s="29"/>
      <c r="NZY23" s="29"/>
      <c r="NZZ23" s="29"/>
      <c r="OAA23" s="29"/>
      <c r="OAB23" s="29"/>
      <c r="OAC23" s="29"/>
      <c r="OAD23" s="29"/>
      <c r="OAE23" s="29"/>
      <c r="OAF23" s="29"/>
      <c r="OAG23" s="29"/>
      <c r="OAH23" s="29"/>
      <c r="OAI23" s="29"/>
      <c r="OAJ23" s="29"/>
      <c r="OAK23" s="29"/>
      <c r="OAL23" s="29"/>
      <c r="OAM23" s="29"/>
      <c r="OAN23" s="29"/>
      <c r="OAO23" s="29"/>
      <c r="OAP23" s="29"/>
      <c r="OAQ23" s="29"/>
      <c r="OAR23" s="29"/>
      <c r="OAS23" s="29"/>
      <c r="OAT23" s="29"/>
      <c r="OAU23" s="29"/>
      <c r="OAV23" s="29"/>
      <c r="OAW23" s="29"/>
      <c r="OAX23" s="29"/>
      <c r="OAY23" s="29"/>
      <c r="OAZ23" s="29"/>
      <c r="OBA23" s="29"/>
      <c r="OBB23" s="29"/>
      <c r="OBC23" s="29"/>
      <c r="OBD23" s="29"/>
      <c r="OBE23" s="29"/>
      <c r="OBF23" s="29"/>
      <c r="OBG23" s="29"/>
      <c r="OBH23" s="29"/>
      <c r="OBI23" s="29"/>
      <c r="OBJ23" s="29"/>
      <c r="OBK23" s="29"/>
      <c r="OBL23" s="29"/>
      <c r="OBM23" s="29"/>
      <c r="OBN23" s="29"/>
      <c r="OBO23" s="29"/>
      <c r="OBP23" s="29"/>
      <c r="OBQ23" s="29"/>
      <c r="OBR23" s="29"/>
      <c r="OBS23" s="29"/>
      <c r="OBT23" s="29"/>
      <c r="OBU23" s="29"/>
      <c r="OBV23" s="29"/>
      <c r="OBW23" s="29"/>
      <c r="OBX23" s="29"/>
      <c r="OBY23" s="29"/>
      <c r="OBZ23" s="29"/>
      <c r="OCA23" s="29"/>
      <c r="OCB23" s="29"/>
      <c r="OCC23" s="29"/>
      <c r="OCD23" s="29"/>
      <c r="OCE23" s="29"/>
      <c r="OCF23" s="29"/>
      <c r="OCG23" s="29"/>
      <c r="OCH23" s="29"/>
      <c r="OCI23" s="29"/>
      <c r="OCJ23" s="29"/>
      <c r="OCK23" s="29"/>
      <c r="OCL23" s="29"/>
      <c r="OCM23" s="29"/>
      <c r="OCN23" s="29"/>
      <c r="OCO23" s="29"/>
      <c r="OCP23" s="29"/>
      <c r="OCQ23" s="29"/>
      <c r="OCR23" s="29"/>
      <c r="OCS23" s="29"/>
      <c r="OCT23" s="29"/>
      <c r="OCU23" s="29"/>
      <c r="OCV23" s="29"/>
      <c r="OCW23" s="29"/>
      <c r="OCX23" s="29"/>
      <c r="OCY23" s="29"/>
      <c r="OCZ23" s="29"/>
      <c r="ODA23" s="29"/>
      <c r="ODB23" s="29"/>
      <c r="ODC23" s="29"/>
      <c r="ODD23" s="29"/>
      <c r="ODE23" s="29"/>
      <c r="ODF23" s="29"/>
      <c r="ODG23" s="29"/>
      <c r="ODH23" s="29"/>
      <c r="ODI23" s="29"/>
      <c r="ODJ23" s="29"/>
      <c r="ODK23" s="29"/>
      <c r="ODL23" s="29"/>
      <c r="ODM23" s="29"/>
      <c r="ODN23" s="29"/>
      <c r="ODO23" s="29"/>
      <c r="ODP23" s="29"/>
      <c r="ODQ23" s="29"/>
      <c r="ODR23" s="29"/>
      <c r="ODS23" s="29"/>
      <c r="ODT23" s="29"/>
      <c r="ODU23" s="29"/>
      <c r="ODV23" s="29"/>
      <c r="ODW23" s="29"/>
      <c r="ODX23" s="29"/>
      <c r="ODY23" s="29"/>
      <c r="ODZ23" s="29"/>
      <c r="OEA23" s="29"/>
      <c r="OEB23" s="29"/>
      <c r="OEC23" s="29"/>
      <c r="OED23" s="29"/>
      <c r="OEE23" s="29"/>
      <c r="OEF23" s="29"/>
      <c r="OEG23" s="29"/>
      <c r="OEH23" s="29"/>
      <c r="OEI23" s="29"/>
      <c r="OEJ23" s="29"/>
      <c r="OEK23" s="29"/>
      <c r="OEL23" s="29"/>
      <c r="OEM23" s="29"/>
      <c r="OEN23" s="29"/>
      <c r="OEO23" s="29"/>
      <c r="OEP23" s="29"/>
      <c r="OEQ23" s="29"/>
      <c r="OER23" s="29"/>
      <c r="OES23" s="29"/>
      <c r="OET23" s="29"/>
      <c r="OEU23" s="29"/>
      <c r="OEV23" s="29"/>
      <c r="OEW23" s="29"/>
      <c r="OEX23" s="29"/>
      <c r="OEY23" s="29"/>
      <c r="OEZ23" s="29"/>
      <c r="OFA23" s="29"/>
      <c r="OFB23" s="29"/>
      <c r="OFC23" s="29"/>
      <c r="OFD23" s="29"/>
      <c r="OFE23" s="29"/>
      <c r="OFF23" s="29"/>
      <c r="OFG23" s="29"/>
      <c r="OFH23" s="29"/>
      <c r="OFI23" s="29"/>
      <c r="OFJ23" s="29"/>
      <c r="OFK23" s="29"/>
      <c r="OFL23" s="29"/>
      <c r="OFM23" s="29"/>
      <c r="OFN23" s="29"/>
      <c r="OFO23" s="29"/>
      <c r="OFP23" s="29"/>
      <c r="OFQ23" s="29"/>
      <c r="OFR23" s="29"/>
      <c r="OFS23" s="29"/>
      <c r="OFT23" s="29"/>
      <c r="OFU23" s="29"/>
      <c r="OFV23" s="29"/>
      <c r="OFW23" s="29"/>
      <c r="OFX23" s="29"/>
      <c r="OFY23" s="29"/>
      <c r="OFZ23" s="29"/>
      <c r="OGA23" s="29"/>
      <c r="OGB23" s="29"/>
      <c r="OGC23" s="29"/>
      <c r="OGD23" s="29"/>
      <c r="OGE23" s="29"/>
      <c r="OGF23" s="29"/>
      <c r="OGG23" s="29"/>
      <c r="OGH23" s="29"/>
      <c r="OGI23" s="29"/>
      <c r="OGJ23" s="29"/>
      <c r="OGK23" s="29"/>
      <c r="OGL23" s="29"/>
      <c r="OGM23" s="29"/>
      <c r="OGN23" s="29"/>
      <c r="OGO23" s="29"/>
      <c r="OGP23" s="29"/>
      <c r="OGQ23" s="29"/>
      <c r="OGR23" s="29"/>
      <c r="OGS23" s="29"/>
      <c r="OGT23" s="29"/>
      <c r="OGU23" s="29"/>
      <c r="OGV23" s="29"/>
      <c r="OGW23" s="29"/>
      <c r="OGX23" s="29"/>
      <c r="OGY23" s="29"/>
      <c r="OGZ23" s="29"/>
      <c r="OHA23" s="29"/>
      <c r="OHB23" s="29"/>
      <c r="OHC23" s="29"/>
      <c r="OHD23" s="29"/>
      <c r="OHE23" s="29"/>
      <c r="OHF23" s="29"/>
      <c r="OHG23" s="29"/>
      <c r="OHH23" s="29"/>
      <c r="OHI23" s="29"/>
      <c r="OHJ23" s="29"/>
      <c r="OHK23" s="29"/>
      <c r="OHL23" s="29"/>
      <c r="OHM23" s="29"/>
      <c r="OHN23" s="29"/>
      <c r="OHO23" s="29"/>
      <c r="OHP23" s="29"/>
      <c r="OHQ23" s="29"/>
      <c r="OHR23" s="29"/>
      <c r="OHS23" s="29"/>
      <c r="OHT23" s="29"/>
      <c r="OHU23" s="29"/>
      <c r="OHV23" s="29"/>
      <c r="OHW23" s="29"/>
      <c r="OHX23" s="29"/>
      <c r="OHY23" s="29"/>
      <c r="OHZ23" s="29"/>
      <c r="OIA23" s="29"/>
      <c r="OIB23" s="29"/>
      <c r="OIC23" s="29"/>
      <c r="OID23" s="29"/>
      <c r="OIE23" s="29"/>
      <c r="OIF23" s="29"/>
      <c r="OIG23" s="29"/>
      <c r="OIH23" s="29"/>
      <c r="OII23" s="29"/>
      <c r="OIJ23" s="29"/>
      <c r="OIK23" s="29"/>
      <c r="OIL23" s="29"/>
      <c r="OIM23" s="29"/>
      <c r="OIN23" s="29"/>
      <c r="OIO23" s="29"/>
      <c r="OIP23" s="29"/>
      <c r="OIQ23" s="29"/>
      <c r="OIR23" s="29"/>
      <c r="OIS23" s="29"/>
      <c r="OIT23" s="29"/>
      <c r="OIU23" s="29"/>
      <c r="OIV23" s="29"/>
      <c r="OIW23" s="29"/>
      <c r="OIX23" s="29"/>
      <c r="OIY23" s="29"/>
      <c r="OIZ23" s="29"/>
      <c r="OJA23" s="29"/>
      <c r="OJB23" s="29"/>
      <c r="OJC23" s="29"/>
      <c r="OJD23" s="29"/>
      <c r="OJE23" s="29"/>
      <c r="OJF23" s="29"/>
      <c r="OJG23" s="29"/>
      <c r="OJH23" s="29"/>
      <c r="OJI23" s="29"/>
      <c r="OJJ23" s="29"/>
      <c r="OJK23" s="29"/>
      <c r="OJL23" s="29"/>
      <c r="OJM23" s="29"/>
      <c r="OJN23" s="29"/>
      <c r="OJO23" s="29"/>
      <c r="OJP23" s="29"/>
      <c r="OJQ23" s="29"/>
      <c r="OJR23" s="29"/>
      <c r="OJS23" s="29"/>
      <c r="OJT23" s="29"/>
      <c r="OJU23" s="29"/>
      <c r="OJV23" s="29"/>
      <c r="OJW23" s="29"/>
      <c r="OJX23" s="29"/>
      <c r="OJY23" s="29"/>
      <c r="OJZ23" s="29"/>
      <c r="OKA23" s="29"/>
      <c r="OKB23" s="29"/>
      <c r="OKC23" s="29"/>
      <c r="OKD23" s="29"/>
      <c r="OKE23" s="29"/>
      <c r="OKF23" s="29"/>
      <c r="OKG23" s="29"/>
      <c r="OKH23" s="29"/>
      <c r="OKI23" s="29"/>
      <c r="OKJ23" s="29"/>
      <c r="OKK23" s="29"/>
      <c r="OKL23" s="29"/>
      <c r="OKM23" s="29"/>
      <c r="OKN23" s="29"/>
      <c r="OKO23" s="29"/>
      <c r="OKP23" s="29"/>
      <c r="OKQ23" s="29"/>
      <c r="OKR23" s="29"/>
      <c r="OKS23" s="29"/>
      <c r="OKT23" s="29"/>
      <c r="OKU23" s="29"/>
      <c r="OKV23" s="29"/>
      <c r="OKW23" s="29"/>
      <c r="OKX23" s="29"/>
      <c r="OKY23" s="29"/>
      <c r="OKZ23" s="29"/>
      <c r="OLA23" s="29"/>
      <c r="OLB23" s="29"/>
      <c r="OLC23" s="29"/>
      <c r="OLD23" s="29"/>
      <c r="OLE23" s="29"/>
      <c r="OLF23" s="29"/>
      <c r="OLG23" s="29"/>
      <c r="OLH23" s="29"/>
      <c r="OLI23" s="29"/>
      <c r="OLJ23" s="29"/>
      <c r="OLK23" s="29"/>
      <c r="OLL23" s="29"/>
      <c r="OLM23" s="29"/>
      <c r="OLN23" s="29"/>
      <c r="OLO23" s="29"/>
      <c r="OLP23" s="29"/>
      <c r="OLQ23" s="29"/>
      <c r="OLR23" s="29"/>
      <c r="OLS23" s="29"/>
      <c r="OLT23" s="29"/>
      <c r="OLU23" s="29"/>
      <c r="OLV23" s="29"/>
      <c r="OLW23" s="29"/>
      <c r="OLX23" s="29"/>
      <c r="OLY23" s="29"/>
      <c r="OLZ23" s="29"/>
      <c r="OMA23" s="29"/>
      <c r="OMB23" s="29"/>
      <c r="OMC23" s="29"/>
      <c r="OMD23" s="29"/>
      <c r="OME23" s="29"/>
      <c r="OMF23" s="29"/>
      <c r="OMG23" s="29"/>
      <c r="OMH23" s="29"/>
      <c r="OMI23" s="29"/>
      <c r="OMJ23" s="29"/>
      <c r="OMK23" s="29"/>
      <c r="OML23" s="29"/>
      <c r="OMM23" s="29"/>
      <c r="OMN23" s="29"/>
      <c r="OMO23" s="29"/>
      <c r="OMP23" s="29"/>
      <c r="OMQ23" s="29"/>
      <c r="OMR23" s="29"/>
      <c r="OMS23" s="29"/>
      <c r="OMT23" s="29"/>
      <c r="OMU23" s="29"/>
      <c r="OMV23" s="29"/>
      <c r="OMW23" s="29"/>
      <c r="OMX23" s="29"/>
      <c r="OMY23" s="29"/>
      <c r="OMZ23" s="29"/>
      <c r="ONA23" s="29"/>
      <c r="ONB23" s="29"/>
      <c r="ONC23" s="29"/>
      <c r="OND23" s="29"/>
      <c r="ONE23" s="29"/>
      <c r="ONF23" s="29"/>
      <c r="ONG23" s="29"/>
      <c r="ONH23" s="29"/>
      <c r="ONI23" s="29"/>
      <c r="ONJ23" s="29"/>
      <c r="ONK23" s="29"/>
      <c r="ONL23" s="29"/>
      <c r="ONM23" s="29"/>
      <c r="ONN23" s="29"/>
      <c r="ONO23" s="29"/>
      <c r="ONP23" s="29"/>
      <c r="ONQ23" s="29"/>
      <c r="ONR23" s="29"/>
      <c r="ONS23" s="29"/>
      <c r="ONT23" s="29"/>
      <c r="ONU23" s="29"/>
      <c r="ONV23" s="29"/>
      <c r="ONW23" s="29"/>
      <c r="ONX23" s="29"/>
      <c r="ONY23" s="29"/>
      <c r="ONZ23" s="29"/>
      <c r="OOA23" s="29"/>
      <c r="OOB23" s="29"/>
      <c r="OOC23" s="29"/>
      <c r="OOD23" s="29"/>
      <c r="OOE23" s="29"/>
      <c r="OOF23" s="29"/>
      <c r="OOG23" s="29"/>
      <c r="OOH23" s="29"/>
      <c r="OOI23" s="29"/>
      <c r="OOJ23" s="29"/>
      <c r="OOK23" s="29"/>
      <c r="OOL23" s="29"/>
      <c r="OOM23" s="29"/>
      <c r="OON23" s="29"/>
      <c r="OOO23" s="29"/>
      <c r="OOP23" s="29"/>
      <c r="OOQ23" s="29"/>
      <c r="OOR23" s="29"/>
      <c r="OOS23" s="29"/>
      <c r="OOT23" s="29"/>
      <c r="OOU23" s="29"/>
      <c r="OOV23" s="29"/>
      <c r="OOW23" s="29"/>
      <c r="OOX23" s="29"/>
      <c r="OOY23" s="29"/>
      <c r="OOZ23" s="29"/>
      <c r="OPA23" s="29"/>
      <c r="OPB23" s="29"/>
      <c r="OPC23" s="29"/>
      <c r="OPD23" s="29"/>
      <c r="OPE23" s="29"/>
      <c r="OPF23" s="29"/>
      <c r="OPG23" s="29"/>
      <c r="OPH23" s="29"/>
      <c r="OPI23" s="29"/>
      <c r="OPJ23" s="29"/>
      <c r="OPK23" s="29"/>
      <c r="OPL23" s="29"/>
      <c r="OPM23" s="29"/>
      <c r="OPN23" s="29"/>
      <c r="OPO23" s="29"/>
      <c r="OPP23" s="29"/>
      <c r="OPQ23" s="29"/>
      <c r="OPR23" s="29"/>
      <c r="OPS23" s="29"/>
      <c r="OPT23" s="29"/>
      <c r="OPU23" s="29"/>
      <c r="OPV23" s="29"/>
      <c r="OPW23" s="29"/>
      <c r="OPX23" s="29"/>
      <c r="OPY23" s="29"/>
      <c r="OPZ23" s="29"/>
      <c r="OQA23" s="29"/>
      <c r="OQB23" s="29"/>
      <c r="OQC23" s="29"/>
      <c r="OQD23" s="29"/>
      <c r="OQE23" s="29"/>
      <c r="OQF23" s="29"/>
      <c r="OQG23" s="29"/>
      <c r="OQH23" s="29"/>
      <c r="OQI23" s="29"/>
      <c r="OQJ23" s="29"/>
      <c r="OQK23" s="29"/>
      <c r="OQL23" s="29"/>
      <c r="OQM23" s="29"/>
      <c r="OQN23" s="29"/>
      <c r="OQO23" s="29"/>
      <c r="OQP23" s="29"/>
      <c r="OQQ23" s="29"/>
      <c r="OQR23" s="29"/>
      <c r="OQS23" s="29"/>
      <c r="OQT23" s="29"/>
      <c r="OQU23" s="29"/>
      <c r="OQV23" s="29"/>
      <c r="OQW23" s="29"/>
      <c r="OQX23" s="29"/>
      <c r="OQY23" s="29"/>
      <c r="OQZ23" s="29"/>
      <c r="ORA23" s="29"/>
      <c r="ORB23" s="29"/>
      <c r="ORC23" s="29"/>
      <c r="ORD23" s="29"/>
      <c r="ORE23" s="29"/>
      <c r="ORF23" s="29"/>
      <c r="ORG23" s="29"/>
      <c r="ORH23" s="29"/>
      <c r="ORI23" s="29"/>
      <c r="ORJ23" s="29"/>
      <c r="ORK23" s="29"/>
      <c r="ORL23" s="29"/>
      <c r="ORM23" s="29"/>
      <c r="ORN23" s="29"/>
      <c r="ORO23" s="29"/>
      <c r="ORP23" s="29"/>
      <c r="ORQ23" s="29"/>
      <c r="ORR23" s="29"/>
      <c r="ORS23" s="29"/>
      <c r="ORT23" s="29"/>
      <c r="ORU23" s="29"/>
      <c r="ORV23" s="29"/>
      <c r="ORW23" s="29"/>
      <c r="ORX23" s="29"/>
      <c r="ORY23" s="29"/>
      <c r="ORZ23" s="29"/>
      <c r="OSA23" s="29"/>
      <c r="OSB23" s="29"/>
      <c r="OSC23" s="29"/>
      <c r="OSD23" s="29"/>
      <c r="OSE23" s="29"/>
      <c r="OSF23" s="29"/>
      <c r="OSG23" s="29"/>
      <c r="OSH23" s="29"/>
      <c r="OSI23" s="29"/>
      <c r="OSJ23" s="29"/>
      <c r="OSK23" s="29"/>
      <c r="OSL23" s="29"/>
      <c r="OSM23" s="29"/>
      <c r="OSN23" s="29"/>
      <c r="OSO23" s="29"/>
      <c r="OSP23" s="29"/>
      <c r="OSQ23" s="29"/>
      <c r="OSR23" s="29"/>
      <c r="OSS23" s="29"/>
      <c r="OST23" s="29"/>
      <c r="OSU23" s="29"/>
      <c r="OSV23" s="29"/>
      <c r="OSW23" s="29"/>
      <c r="OSX23" s="29"/>
      <c r="OSY23" s="29"/>
      <c r="OSZ23" s="29"/>
      <c r="OTA23" s="29"/>
      <c r="OTB23" s="29"/>
      <c r="OTC23" s="29"/>
      <c r="OTD23" s="29"/>
      <c r="OTE23" s="29"/>
      <c r="OTF23" s="29"/>
      <c r="OTG23" s="29"/>
      <c r="OTH23" s="29"/>
      <c r="OTI23" s="29"/>
      <c r="OTJ23" s="29"/>
      <c r="OTK23" s="29"/>
      <c r="OTL23" s="29"/>
      <c r="OTM23" s="29"/>
      <c r="OTN23" s="29"/>
      <c r="OTO23" s="29"/>
      <c r="OTP23" s="29"/>
      <c r="OTQ23" s="29"/>
      <c r="OTR23" s="29"/>
      <c r="OTS23" s="29"/>
      <c r="OTT23" s="29"/>
      <c r="OTU23" s="29"/>
      <c r="OTV23" s="29"/>
      <c r="OTW23" s="29"/>
      <c r="OTX23" s="29"/>
      <c r="OTY23" s="29"/>
      <c r="OTZ23" s="29"/>
      <c r="OUA23" s="29"/>
      <c r="OUB23" s="29"/>
      <c r="OUC23" s="29"/>
      <c r="OUD23" s="29"/>
      <c r="OUE23" s="29"/>
      <c r="OUF23" s="29"/>
      <c r="OUG23" s="29"/>
      <c r="OUH23" s="29"/>
      <c r="OUI23" s="29"/>
      <c r="OUJ23" s="29"/>
      <c r="OUK23" s="29"/>
      <c r="OUL23" s="29"/>
      <c r="OUM23" s="29"/>
      <c r="OUN23" s="29"/>
      <c r="OUO23" s="29"/>
      <c r="OUP23" s="29"/>
      <c r="OUQ23" s="29"/>
      <c r="OUR23" s="29"/>
      <c r="OUS23" s="29"/>
      <c r="OUT23" s="29"/>
      <c r="OUU23" s="29"/>
      <c r="OUV23" s="29"/>
      <c r="OUW23" s="29"/>
      <c r="OUX23" s="29"/>
      <c r="OUY23" s="29"/>
      <c r="OUZ23" s="29"/>
      <c r="OVA23" s="29"/>
      <c r="OVB23" s="29"/>
      <c r="OVC23" s="29"/>
      <c r="OVD23" s="29"/>
      <c r="OVE23" s="29"/>
      <c r="OVF23" s="29"/>
      <c r="OVG23" s="29"/>
      <c r="OVH23" s="29"/>
      <c r="OVI23" s="29"/>
      <c r="OVJ23" s="29"/>
      <c r="OVK23" s="29"/>
      <c r="OVL23" s="29"/>
      <c r="OVM23" s="29"/>
      <c r="OVN23" s="29"/>
      <c r="OVO23" s="29"/>
      <c r="OVP23" s="29"/>
      <c r="OVQ23" s="29"/>
      <c r="OVR23" s="29"/>
      <c r="OVS23" s="29"/>
      <c r="OVT23" s="29"/>
      <c r="OVU23" s="29"/>
      <c r="OVV23" s="29"/>
      <c r="OVW23" s="29"/>
      <c r="OVX23" s="29"/>
      <c r="OVY23" s="29"/>
      <c r="OVZ23" s="29"/>
      <c r="OWA23" s="29"/>
      <c r="OWB23" s="29"/>
      <c r="OWC23" s="29"/>
      <c r="OWD23" s="29"/>
      <c r="OWE23" s="29"/>
      <c r="OWF23" s="29"/>
      <c r="OWG23" s="29"/>
      <c r="OWH23" s="29"/>
      <c r="OWI23" s="29"/>
      <c r="OWJ23" s="29"/>
      <c r="OWK23" s="29"/>
      <c r="OWL23" s="29"/>
      <c r="OWM23" s="29"/>
      <c r="OWN23" s="29"/>
      <c r="OWO23" s="29"/>
      <c r="OWP23" s="29"/>
      <c r="OWQ23" s="29"/>
      <c r="OWR23" s="29"/>
      <c r="OWS23" s="29"/>
      <c r="OWT23" s="29"/>
      <c r="OWU23" s="29"/>
      <c r="OWV23" s="29"/>
      <c r="OWW23" s="29"/>
      <c r="OWX23" s="29"/>
      <c r="OWY23" s="29"/>
      <c r="OWZ23" s="29"/>
      <c r="OXA23" s="29"/>
      <c r="OXB23" s="29"/>
      <c r="OXC23" s="29"/>
      <c r="OXD23" s="29"/>
      <c r="OXE23" s="29"/>
      <c r="OXF23" s="29"/>
      <c r="OXG23" s="29"/>
      <c r="OXH23" s="29"/>
      <c r="OXI23" s="29"/>
      <c r="OXJ23" s="29"/>
      <c r="OXK23" s="29"/>
      <c r="OXL23" s="29"/>
      <c r="OXM23" s="29"/>
      <c r="OXN23" s="29"/>
      <c r="OXO23" s="29"/>
      <c r="OXP23" s="29"/>
      <c r="OXQ23" s="29"/>
      <c r="OXR23" s="29"/>
      <c r="OXS23" s="29"/>
      <c r="OXT23" s="29"/>
      <c r="OXU23" s="29"/>
      <c r="OXV23" s="29"/>
      <c r="OXW23" s="29"/>
      <c r="OXX23" s="29"/>
      <c r="OXY23" s="29"/>
      <c r="OXZ23" s="29"/>
      <c r="OYA23" s="29"/>
      <c r="OYB23" s="29"/>
      <c r="OYC23" s="29"/>
      <c r="OYD23" s="29"/>
      <c r="OYE23" s="29"/>
      <c r="OYF23" s="29"/>
      <c r="OYG23" s="29"/>
      <c r="OYH23" s="29"/>
      <c r="OYI23" s="29"/>
      <c r="OYJ23" s="29"/>
      <c r="OYK23" s="29"/>
      <c r="OYL23" s="29"/>
      <c r="OYM23" s="29"/>
      <c r="OYN23" s="29"/>
      <c r="OYO23" s="29"/>
      <c r="OYP23" s="29"/>
      <c r="OYQ23" s="29"/>
      <c r="OYR23" s="29"/>
      <c r="OYS23" s="29"/>
      <c r="OYT23" s="29"/>
      <c r="OYU23" s="29"/>
      <c r="OYV23" s="29"/>
      <c r="OYW23" s="29"/>
      <c r="OYX23" s="29"/>
      <c r="OYY23" s="29"/>
      <c r="OYZ23" s="29"/>
      <c r="OZA23" s="29"/>
      <c r="OZB23" s="29"/>
      <c r="OZC23" s="29"/>
      <c r="OZD23" s="29"/>
      <c r="OZE23" s="29"/>
      <c r="OZF23" s="29"/>
      <c r="OZG23" s="29"/>
      <c r="OZH23" s="29"/>
      <c r="OZI23" s="29"/>
      <c r="OZJ23" s="29"/>
      <c r="OZK23" s="29"/>
      <c r="OZL23" s="29"/>
      <c r="OZM23" s="29"/>
      <c r="OZN23" s="29"/>
      <c r="OZO23" s="29"/>
      <c r="OZP23" s="29"/>
      <c r="OZQ23" s="29"/>
      <c r="OZR23" s="29"/>
      <c r="OZS23" s="29"/>
      <c r="OZT23" s="29"/>
      <c r="OZU23" s="29"/>
      <c r="OZV23" s="29"/>
      <c r="OZW23" s="29"/>
      <c r="OZX23" s="29"/>
      <c r="OZY23" s="29"/>
      <c r="OZZ23" s="29"/>
      <c r="PAA23" s="29"/>
      <c r="PAB23" s="29"/>
      <c r="PAC23" s="29"/>
      <c r="PAD23" s="29"/>
      <c r="PAE23" s="29"/>
      <c r="PAF23" s="29"/>
      <c r="PAG23" s="29"/>
      <c r="PAH23" s="29"/>
      <c r="PAI23" s="29"/>
      <c r="PAJ23" s="29"/>
      <c r="PAK23" s="29"/>
      <c r="PAL23" s="29"/>
      <c r="PAM23" s="29"/>
      <c r="PAN23" s="29"/>
      <c r="PAO23" s="29"/>
      <c r="PAP23" s="29"/>
      <c r="PAQ23" s="29"/>
      <c r="PAR23" s="29"/>
      <c r="PAS23" s="29"/>
      <c r="PAT23" s="29"/>
      <c r="PAU23" s="29"/>
      <c r="PAV23" s="29"/>
      <c r="PAW23" s="29"/>
      <c r="PAX23" s="29"/>
      <c r="PAY23" s="29"/>
      <c r="PAZ23" s="29"/>
      <c r="PBA23" s="29"/>
      <c r="PBB23" s="29"/>
      <c r="PBC23" s="29"/>
      <c r="PBD23" s="29"/>
      <c r="PBE23" s="29"/>
      <c r="PBF23" s="29"/>
      <c r="PBG23" s="29"/>
      <c r="PBH23" s="29"/>
      <c r="PBI23" s="29"/>
      <c r="PBJ23" s="29"/>
      <c r="PBK23" s="29"/>
      <c r="PBL23" s="29"/>
      <c r="PBM23" s="29"/>
      <c r="PBN23" s="29"/>
      <c r="PBO23" s="29"/>
      <c r="PBP23" s="29"/>
      <c r="PBQ23" s="29"/>
      <c r="PBR23" s="29"/>
      <c r="PBS23" s="29"/>
      <c r="PBT23" s="29"/>
      <c r="PBU23" s="29"/>
      <c r="PBV23" s="29"/>
      <c r="PBW23" s="29"/>
      <c r="PBX23" s="29"/>
      <c r="PBY23" s="29"/>
      <c r="PBZ23" s="29"/>
      <c r="PCA23" s="29"/>
      <c r="PCB23" s="29"/>
      <c r="PCC23" s="29"/>
      <c r="PCD23" s="29"/>
      <c r="PCE23" s="29"/>
      <c r="PCF23" s="29"/>
      <c r="PCG23" s="29"/>
      <c r="PCH23" s="29"/>
      <c r="PCI23" s="29"/>
      <c r="PCJ23" s="29"/>
      <c r="PCK23" s="29"/>
      <c r="PCL23" s="29"/>
      <c r="PCM23" s="29"/>
      <c r="PCN23" s="29"/>
      <c r="PCO23" s="29"/>
      <c r="PCP23" s="29"/>
      <c r="PCQ23" s="29"/>
      <c r="PCR23" s="29"/>
      <c r="PCS23" s="29"/>
      <c r="PCT23" s="29"/>
      <c r="PCU23" s="29"/>
      <c r="PCV23" s="29"/>
      <c r="PCW23" s="29"/>
      <c r="PCX23" s="29"/>
      <c r="PCY23" s="29"/>
      <c r="PCZ23" s="29"/>
      <c r="PDA23" s="29"/>
      <c r="PDB23" s="29"/>
      <c r="PDC23" s="29"/>
      <c r="PDD23" s="29"/>
      <c r="PDE23" s="29"/>
      <c r="PDF23" s="29"/>
      <c r="PDG23" s="29"/>
      <c r="PDH23" s="29"/>
      <c r="PDI23" s="29"/>
      <c r="PDJ23" s="29"/>
      <c r="PDK23" s="29"/>
      <c r="PDL23" s="29"/>
      <c r="PDM23" s="29"/>
      <c r="PDN23" s="29"/>
      <c r="PDO23" s="29"/>
      <c r="PDP23" s="29"/>
      <c r="PDQ23" s="29"/>
      <c r="PDR23" s="29"/>
      <c r="PDS23" s="29"/>
      <c r="PDT23" s="29"/>
      <c r="PDU23" s="29"/>
      <c r="PDV23" s="29"/>
      <c r="PDW23" s="29"/>
      <c r="PDX23" s="29"/>
      <c r="PDY23" s="29"/>
      <c r="PDZ23" s="29"/>
      <c r="PEA23" s="29"/>
      <c r="PEB23" s="29"/>
      <c r="PEC23" s="29"/>
      <c r="PED23" s="29"/>
      <c r="PEE23" s="29"/>
      <c r="PEF23" s="29"/>
      <c r="PEG23" s="29"/>
      <c r="PEH23" s="29"/>
      <c r="PEI23" s="29"/>
      <c r="PEJ23" s="29"/>
      <c r="PEK23" s="29"/>
      <c r="PEL23" s="29"/>
      <c r="PEM23" s="29"/>
      <c r="PEN23" s="29"/>
      <c r="PEO23" s="29"/>
      <c r="PEP23" s="29"/>
      <c r="PEQ23" s="29"/>
      <c r="PER23" s="29"/>
      <c r="PES23" s="29"/>
      <c r="PET23" s="29"/>
      <c r="PEU23" s="29"/>
      <c r="PEV23" s="29"/>
      <c r="PEW23" s="29"/>
      <c r="PEX23" s="29"/>
      <c r="PEY23" s="29"/>
      <c r="PEZ23" s="29"/>
      <c r="PFA23" s="29"/>
      <c r="PFB23" s="29"/>
      <c r="PFC23" s="29"/>
      <c r="PFD23" s="29"/>
      <c r="PFE23" s="29"/>
      <c r="PFF23" s="29"/>
      <c r="PFG23" s="29"/>
      <c r="PFH23" s="29"/>
      <c r="PFI23" s="29"/>
      <c r="PFJ23" s="29"/>
      <c r="PFK23" s="29"/>
      <c r="PFL23" s="29"/>
      <c r="PFM23" s="29"/>
      <c r="PFN23" s="29"/>
      <c r="PFO23" s="29"/>
      <c r="PFP23" s="29"/>
      <c r="PFQ23" s="29"/>
      <c r="PFR23" s="29"/>
      <c r="PFS23" s="29"/>
      <c r="PFT23" s="29"/>
      <c r="PFU23" s="29"/>
      <c r="PFV23" s="29"/>
      <c r="PFW23" s="29"/>
      <c r="PFX23" s="29"/>
      <c r="PFY23" s="29"/>
      <c r="PFZ23" s="29"/>
      <c r="PGA23" s="29"/>
      <c r="PGB23" s="29"/>
      <c r="PGC23" s="29"/>
      <c r="PGD23" s="29"/>
      <c r="PGE23" s="29"/>
      <c r="PGF23" s="29"/>
      <c r="PGG23" s="29"/>
      <c r="PGH23" s="29"/>
      <c r="PGI23" s="29"/>
      <c r="PGJ23" s="29"/>
      <c r="PGK23" s="29"/>
      <c r="PGL23" s="29"/>
      <c r="PGM23" s="29"/>
      <c r="PGN23" s="29"/>
      <c r="PGO23" s="29"/>
      <c r="PGP23" s="29"/>
      <c r="PGQ23" s="29"/>
      <c r="PGR23" s="29"/>
      <c r="PGS23" s="29"/>
      <c r="PGT23" s="29"/>
      <c r="PGU23" s="29"/>
      <c r="PGV23" s="29"/>
      <c r="PGW23" s="29"/>
      <c r="PGX23" s="29"/>
      <c r="PGY23" s="29"/>
      <c r="PGZ23" s="29"/>
      <c r="PHA23" s="29"/>
      <c r="PHB23" s="29"/>
      <c r="PHC23" s="29"/>
      <c r="PHD23" s="29"/>
      <c r="PHE23" s="29"/>
      <c r="PHF23" s="29"/>
      <c r="PHG23" s="29"/>
      <c r="PHH23" s="29"/>
      <c r="PHI23" s="29"/>
      <c r="PHJ23" s="29"/>
      <c r="PHK23" s="29"/>
      <c r="PHL23" s="29"/>
      <c r="PHM23" s="29"/>
      <c r="PHN23" s="29"/>
      <c r="PHO23" s="29"/>
      <c r="PHP23" s="29"/>
      <c r="PHQ23" s="29"/>
      <c r="PHR23" s="29"/>
      <c r="PHS23" s="29"/>
      <c r="PHT23" s="29"/>
      <c r="PHU23" s="29"/>
      <c r="PHV23" s="29"/>
      <c r="PHW23" s="29"/>
      <c r="PHX23" s="29"/>
      <c r="PHY23" s="29"/>
      <c r="PHZ23" s="29"/>
      <c r="PIA23" s="29"/>
      <c r="PIB23" s="29"/>
      <c r="PIC23" s="29"/>
      <c r="PID23" s="29"/>
      <c r="PIE23" s="29"/>
      <c r="PIF23" s="29"/>
      <c r="PIG23" s="29"/>
      <c r="PIH23" s="29"/>
      <c r="PII23" s="29"/>
      <c r="PIJ23" s="29"/>
      <c r="PIK23" s="29"/>
      <c r="PIL23" s="29"/>
      <c r="PIM23" s="29"/>
      <c r="PIN23" s="29"/>
      <c r="PIO23" s="29"/>
      <c r="PIP23" s="29"/>
      <c r="PIQ23" s="29"/>
      <c r="PIR23" s="29"/>
      <c r="PIS23" s="29"/>
      <c r="PIT23" s="29"/>
      <c r="PIU23" s="29"/>
      <c r="PIV23" s="29"/>
      <c r="PIW23" s="29"/>
      <c r="PIX23" s="29"/>
      <c r="PIY23" s="29"/>
      <c r="PIZ23" s="29"/>
      <c r="PJA23" s="29"/>
      <c r="PJB23" s="29"/>
      <c r="PJC23" s="29"/>
      <c r="PJD23" s="29"/>
      <c r="PJE23" s="29"/>
      <c r="PJF23" s="29"/>
      <c r="PJG23" s="29"/>
      <c r="PJH23" s="29"/>
      <c r="PJI23" s="29"/>
      <c r="PJJ23" s="29"/>
      <c r="PJK23" s="29"/>
      <c r="PJL23" s="29"/>
      <c r="PJM23" s="29"/>
      <c r="PJN23" s="29"/>
      <c r="PJO23" s="29"/>
      <c r="PJP23" s="29"/>
      <c r="PJQ23" s="29"/>
      <c r="PJR23" s="29"/>
      <c r="PJS23" s="29"/>
      <c r="PJT23" s="29"/>
      <c r="PJU23" s="29"/>
      <c r="PJV23" s="29"/>
      <c r="PJW23" s="29"/>
      <c r="PJX23" s="29"/>
      <c r="PJY23" s="29"/>
      <c r="PJZ23" s="29"/>
      <c r="PKA23" s="29"/>
      <c r="PKB23" s="29"/>
      <c r="PKC23" s="29"/>
      <c r="PKD23" s="29"/>
      <c r="PKE23" s="29"/>
      <c r="PKF23" s="29"/>
      <c r="PKG23" s="29"/>
      <c r="PKH23" s="29"/>
      <c r="PKI23" s="29"/>
      <c r="PKJ23" s="29"/>
      <c r="PKK23" s="29"/>
      <c r="PKL23" s="29"/>
      <c r="PKM23" s="29"/>
      <c r="PKN23" s="29"/>
      <c r="PKO23" s="29"/>
      <c r="PKP23" s="29"/>
      <c r="PKQ23" s="29"/>
      <c r="PKR23" s="29"/>
      <c r="PKS23" s="29"/>
      <c r="PKT23" s="29"/>
      <c r="PKU23" s="29"/>
      <c r="PKV23" s="29"/>
      <c r="PKW23" s="29"/>
      <c r="PKX23" s="29"/>
      <c r="PKY23" s="29"/>
      <c r="PKZ23" s="29"/>
      <c r="PLA23" s="29"/>
      <c r="PLB23" s="29"/>
      <c r="PLC23" s="29"/>
      <c r="PLD23" s="29"/>
      <c r="PLE23" s="29"/>
      <c r="PLF23" s="29"/>
      <c r="PLG23" s="29"/>
      <c r="PLH23" s="29"/>
      <c r="PLI23" s="29"/>
      <c r="PLJ23" s="29"/>
      <c r="PLK23" s="29"/>
      <c r="PLL23" s="29"/>
      <c r="PLM23" s="29"/>
      <c r="PLN23" s="29"/>
      <c r="PLO23" s="29"/>
      <c r="PLP23" s="29"/>
      <c r="PLQ23" s="29"/>
      <c r="PLR23" s="29"/>
      <c r="PLS23" s="29"/>
      <c r="PLT23" s="29"/>
      <c r="PLU23" s="29"/>
      <c r="PLV23" s="29"/>
      <c r="PLW23" s="29"/>
      <c r="PLX23" s="29"/>
      <c r="PLY23" s="29"/>
      <c r="PLZ23" s="29"/>
      <c r="PMA23" s="29"/>
      <c r="PMB23" s="29"/>
      <c r="PMC23" s="29"/>
      <c r="PMD23" s="29"/>
      <c r="PME23" s="29"/>
      <c r="PMF23" s="29"/>
      <c r="PMG23" s="29"/>
      <c r="PMH23" s="29"/>
      <c r="PMI23" s="29"/>
      <c r="PMJ23" s="29"/>
      <c r="PMK23" s="29"/>
      <c r="PML23" s="29"/>
      <c r="PMM23" s="29"/>
      <c r="PMN23" s="29"/>
      <c r="PMO23" s="29"/>
      <c r="PMP23" s="29"/>
      <c r="PMQ23" s="29"/>
      <c r="PMR23" s="29"/>
      <c r="PMS23" s="29"/>
      <c r="PMT23" s="29"/>
      <c r="PMU23" s="29"/>
      <c r="PMV23" s="29"/>
      <c r="PMW23" s="29"/>
      <c r="PMX23" s="29"/>
      <c r="PMY23" s="29"/>
      <c r="PMZ23" s="29"/>
      <c r="PNA23" s="29"/>
      <c r="PNB23" s="29"/>
      <c r="PNC23" s="29"/>
      <c r="PND23" s="29"/>
      <c r="PNE23" s="29"/>
      <c r="PNF23" s="29"/>
      <c r="PNG23" s="29"/>
      <c r="PNH23" s="29"/>
      <c r="PNI23" s="29"/>
      <c r="PNJ23" s="29"/>
      <c r="PNK23" s="29"/>
      <c r="PNL23" s="29"/>
      <c r="PNM23" s="29"/>
      <c r="PNN23" s="29"/>
      <c r="PNO23" s="29"/>
      <c r="PNP23" s="29"/>
      <c r="PNQ23" s="29"/>
      <c r="PNR23" s="29"/>
      <c r="PNS23" s="29"/>
      <c r="PNT23" s="29"/>
      <c r="PNU23" s="29"/>
      <c r="PNV23" s="29"/>
      <c r="PNW23" s="29"/>
      <c r="PNX23" s="29"/>
      <c r="PNY23" s="29"/>
      <c r="PNZ23" s="29"/>
      <c r="POA23" s="29"/>
      <c r="POB23" s="29"/>
      <c r="POC23" s="29"/>
      <c r="POD23" s="29"/>
      <c r="POE23" s="29"/>
      <c r="POF23" s="29"/>
      <c r="POG23" s="29"/>
      <c r="POH23" s="29"/>
      <c r="POI23" s="29"/>
      <c r="POJ23" s="29"/>
      <c r="POK23" s="29"/>
      <c r="POL23" s="29"/>
      <c r="POM23" s="29"/>
      <c r="PON23" s="29"/>
      <c r="POO23" s="29"/>
      <c r="POP23" s="29"/>
      <c r="POQ23" s="29"/>
      <c r="POR23" s="29"/>
      <c r="POS23" s="29"/>
      <c r="POT23" s="29"/>
      <c r="POU23" s="29"/>
      <c r="POV23" s="29"/>
      <c r="POW23" s="29"/>
      <c r="POX23" s="29"/>
      <c r="POY23" s="29"/>
      <c r="POZ23" s="29"/>
      <c r="PPA23" s="29"/>
      <c r="PPB23" s="29"/>
      <c r="PPC23" s="29"/>
      <c r="PPD23" s="29"/>
      <c r="PPE23" s="29"/>
      <c r="PPF23" s="29"/>
      <c r="PPG23" s="29"/>
      <c r="PPH23" s="29"/>
      <c r="PPI23" s="29"/>
      <c r="PPJ23" s="29"/>
      <c r="PPK23" s="29"/>
      <c r="PPL23" s="29"/>
      <c r="PPM23" s="29"/>
      <c r="PPN23" s="29"/>
      <c r="PPO23" s="29"/>
      <c r="PPP23" s="29"/>
      <c r="PPQ23" s="29"/>
      <c r="PPR23" s="29"/>
      <c r="PPS23" s="29"/>
      <c r="PPT23" s="29"/>
      <c r="PPU23" s="29"/>
      <c r="PPV23" s="29"/>
      <c r="PPW23" s="29"/>
      <c r="PPX23" s="29"/>
      <c r="PPY23" s="29"/>
      <c r="PPZ23" s="29"/>
      <c r="PQA23" s="29"/>
      <c r="PQB23" s="29"/>
      <c r="PQC23" s="29"/>
      <c r="PQD23" s="29"/>
      <c r="PQE23" s="29"/>
      <c r="PQF23" s="29"/>
      <c r="PQG23" s="29"/>
      <c r="PQH23" s="29"/>
      <c r="PQI23" s="29"/>
      <c r="PQJ23" s="29"/>
      <c r="PQK23" s="29"/>
      <c r="PQL23" s="29"/>
      <c r="PQM23" s="29"/>
      <c r="PQN23" s="29"/>
      <c r="PQO23" s="29"/>
      <c r="PQP23" s="29"/>
      <c r="PQQ23" s="29"/>
      <c r="PQR23" s="29"/>
      <c r="PQS23" s="29"/>
      <c r="PQT23" s="29"/>
      <c r="PQU23" s="29"/>
      <c r="PQV23" s="29"/>
      <c r="PQW23" s="29"/>
      <c r="PQX23" s="29"/>
      <c r="PQY23" s="29"/>
      <c r="PQZ23" s="29"/>
      <c r="PRA23" s="29"/>
      <c r="PRB23" s="29"/>
      <c r="PRC23" s="29"/>
      <c r="PRD23" s="29"/>
      <c r="PRE23" s="29"/>
      <c r="PRF23" s="29"/>
      <c r="PRG23" s="29"/>
      <c r="PRH23" s="29"/>
      <c r="PRI23" s="29"/>
      <c r="PRJ23" s="29"/>
      <c r="PRK23" s="29"/>
      <c r="PRL23" s="29"/>
      <c r="PRM23" s="29"/>
      <c r="PRN23" s="29"/>
      <c r="PRO23" s="29"/>
      <c r="PRP23" s="29"/>
      <c r="PRQ23" s="29"/>
      <c r="PRR23" s="29"/>
      <c r="PRS23" s="29"/>
      <c r="PRT23" s="29"/>
      <c r="PRU23" s="29"/>
      <c r="PRV23" s="29"/>
      <c r="PRW23" s="29"/>
      <c r="PRX23" s="29"/>
      <c r="PRY23" s="29"/>
      <c r="PRZ23" s="29"/>
      <c r="PSA23" s="29"/>
      <c r="PSB23" s="29"/>
      <c r="PSC23" s="29"/>
      <c r="PSD23" s="29"/>
      <c r="PSE23" s="29"/>
      <c r="PSF23" s="29"/>
      <c r="PSG23" s="29"/>
      <c r="PSH23" s="29"/>
      <c r="PSI23" s="29"/>
      <c r="PSJ23" s="29"/>
      <c r="PSK23" s="29"/>
      <c r="PSL23" s="29"/>
      <c r="PSM23" s="29"/>
      <c r="PSN23" s="29"/>
      <c r="PSO23" s="29"/>
      <c r="PSP23" s="29"/>
      <c r="PSQ23" s="29"/>
      <c r="PSR23" s="29"/>
      <c r="PSS23" s="29"/>
      <c r="PST23" s="29"/>
      <c r="PSU23" s="29"/>
      <c r="PSV23" s="29"/>
      <c r="PSW23" s="29"/>
      <c r="PSX23" s="29"/>
      <c r="PSY23" s="29"/>
      <c r="PSZ23" s="29"/>
      <c r="PTA23" s="29"/>
      <c r="PTB23" s="29"/>
      <c r="PTC23" s="29"/>
      <c r="PTD23" s="29"/>
      <c r="PTE23" s="29"/>
      <c r="PTF23" s="29"/>
      <c r="PTG23" s="29"/>
      <c r="PTH23" s="29"/>
      <c r="PTI23" s="29"/>
      <c r="PTJ23" s="29"/>
      <c r="PTK23" s="29"/>
      <c r="PTL23" s="29"/>
      <c r="PTM23" s="29"/>
      <c r="PTN23" s="29"/>
      <c r="PTO23" s="29"/>
      <c r="PTP23" s="29"/>
      <c r="PTQ23" s="29"/>
      <c r="PTR23" s="29"/>
      <c r="PTS23" s="29"/>
      <c r="PTT23" s="29"/>
      <c r="PTU23" s="29"/>
      <c r="PTV23" s="29"/>
      <c r="PTW23" s="29"/>
      <c r="PTX23" s="29"/>
      <c r="PTY23" s="29"/>
      <c r="PTZ23" s="29"/>
      <c r="PUA23" s="29"/>
      <c r="PUB23" s="29"/>
      <c r="PUC23" s="29"/>
      <c r="PUD23" s="29"/>
      <c r="PUE23" s="29"/>
      <c r="PUF23" s="29"/>
      <c r="PUG23" s="29"/>
      <c r="PUH23" s="29"/>
      <c r="PUI23" s="29"/>
      <c r="PUJ23" s="29"/>
      <c r="PUK23" s="29"/>
      <c r="PUL23" s="29"/>
      <c r="PUM23" s="29"/>
      <c r="PUN23" s="29"/>
      <c r="PUO23" s="29"/>
      <c r="PUP23" s="29"/>
      <c r="PUQ23" s="29"/>
      <c r="PUR23" s="29"/>
      <c r="PUS23" s="29"/>
      <c r="PUT23" s="29"/>
      <c r="PUU23" s="29"/>
      <c r="PUV23" s="29"/>
      <c r="PUW23" s="29"/>
      <c r="PUX23" s="29"/>
      <c r="PUY23" s="29"/>
      <c r="PUZ23" s="29"/>
      <c r="PVA23" s="29"/>
      <c r="PVB23" s="29"/>
      <c r="PVC23" s="29"/>
      <c r="PVD23" s="29"/>
      <c r="PVE23" s="29"/>
      <c r="PVF23" s="29"/>
      <c r="PVG23" s="29"/>
      <c r="PVH23" s="29"/>
      <c r="PVI23" s="29"/>
      <c r="PVJ23" s="29"/>
      <c r="PVK23" s="29"/>
      <c r="PVL23" s="29"/>
      <c r="PVM23" s="29"/>
      <c r="PVN23" s="29"/>
      <c r="PVO23" s="29"/>
      <c r="PVP23" s="29"/>
      <c r="PVQ23" s="29"/>
      <c r="PVR23" s="29"/>
      <c r="PVS23" s="29"/>
      <c r="PVT23" s="29"/>
      <c r="PVU23" s="29"/>
      <c r="PVV23" s="29"/>
      <c r="PVW23" s="29"/>
      <c r="PVX23" s="29"/>
      <c r="PVY23" s="29"/>
      <c r="PVZ23" s="29"/>
      <c r="PWA23" s="29"/>
      <c r="PWB23" s="29"/>
      <c r="PWC23" s="29"/>
      <c r="PWD23" s="29"/>
      <c r="PWE23" s="29"/>
      <c r="PWF23" s="29"/>
      <c r="PWG23" s="29"/>
      <c r="PWH23" s="29"/>
      <c r="PWI23" s="29"/>
      <c r="PWJ23" s="29"/>
      <c r="PWK23" s="29"/>
      <c r="PWL23" s="29"/>
      <c r="PWM23" s="29"/>
      <c r="PWN23" s="29"/>
      <c r="PWO23" s="29"/>
      <c r="PWP23" s="29"/>
      <c r="PWQ23" s="29"/>
      <c r="PWR23" s="29"/>
      <c r="PWS23" s="29"/>
      <c r="PWT23" s="29"/>
      <c r="PWU23" s="29"/>
      <c r="PWV23" s="29"/>
      <c r="PWW23" s="29"/>
      <c r="PWX23" s="29"/>
      <c r="PWY23" s="29"/>
      <c r="PWZ23" s="29"/>
      <c r="PXA23" s="29"/>
      <c r="PXB23" s="29"/>
      <c r="PXC23" s="29"/>
      <c r="PXD23" s="29"/>
      <c r="PXE23" s="29"/>
      <c r="PXF23" s="29"/>
      <c r="PXG23" s="29"/>
      <c r="PXH23" s="29"/>
      <c r="PXI23" s="29"/>
      <c r="PXJ23" s="29"/>
      <c r="PXK23" s="29"/>
      <c r="PXL23" s="29"/>
      <c r="PXM23" s="29"/>
      <c r="PXN23" s="29"/>
      <c r="PXO23" s="29"/>
      <c r="PXP23" s="29"/>
      <c r="PXQ23" s="29"/>
      <c r="PXR23" s="29"/>
      <c r="PXS23" s="29"/>
      <c r="PXT23" s="29"/>
      <c r="PXU23" s="29"/>
      <c r="PXV23" s="29"/>
      <c r="PXW23" s="29"/>
      <c r="PXX23" s="29"/>
      <c r="PXY23" s="29"/>
      <c r="PXZ23" s="29"/>
      <c r="PYA23" s="29"/>
      <c r="PYB23" s="29"/>
      <c r="PYC23" s="29"/>
      <c r="PYD23" s="29"/>
      <c r="PYE23" s="29"/>
      <c r="PYF23" s="29"/>
      <c r="PYG23" s="29"/>
      <c r="PYH23" s="29"/>
      <c r="PYI23" s="29"/>
      <c r="PYJ23" s="29"/>
      <c r="PYK23" s="29"/>
      <c r="PYL23" s="29"/>
      <c r="PYM23" s="29"/>
      <c r="PYN23" s="29"/>
      <c r="PYO23" s="29"/>
      <c r="PYP23" s="29"/>
      <c r="PYQ23" s="29"/>
      <c r="PYR23" s="29"/>
      <c r="PYS23" s="29"/>
      <c r="PYT23" s="29"/>
      <c r="PYU23" s="29"/>
      <c r="PYV23" s="29"/>
      <c r="PYW23" s="29"/>
      <c r="PYX23" s="29"/>
      <c r="PYY23" s="29"/>
      <c r="PYZ23" s="29"/>
      <c r="PZA23" s="29"/>
      <c r="PZB23" s="29"/>
      <c r="PZC23" s="29"/>
      <c r="PZD23" s="29"/>
      <c r="PZE23" s="29"/>
      <c r="PZF23" s="29"/>
      <c r="PZG23" s="29"/>
      <c r="PZH23" s="29"/>
      <c r="PZI23" s="29"/>
      <c r="PZJ23" s="29"/>
      <c r="PZK23" s="29"/>
      <c r="PZL23" s="29"/>
      <c r="PZM23" s="29"/>
      <c r="PZN23" s="29"/>
      <c r="PZO23" s="29"/>
      <c r="PZP23" s="29"/>
      <c r="PZQ23" s="29"/>
      <c r="PZR23" s="29"/>
      <c r="PZS23" s="29"/>
      <c r="PZT23" s="29"/>
      <c r="PZU23" s="29"/>
      <c r="PZV23" s="29"/>
      <c r="PZW23" s="29"/>
      <c r="PZX23" s="29"/>
      <c r="PZY23" s="29"/>
      <c r="PZZ23" s="29"/>
      <c r="QAA23" s="29"/>
      <c r="QAB23" s="29"/>
      <c r="QAC23" s="29"/>
      <c r="QAD23" s="29"/>
      <c r="QAE23" s="29"/>
      <c r="QAF23" s="29"/>
      <c r="QAG23" s="29"/>
      <c r="QAH23" s="29"/>
      <c r="QAI23" s="29"/>
      <c r="QAJ23" s="29"/>
      <c r="QAK23" s="29"/>
      <c r="QAL23" s="29"/>
      <c r="QAM23" s="29"/>
      <c r="QAN23" s="29"/>
      <c r="QAO23" s="29"/>
      <c r="QAP23" s="29"/>
      <c r="QAQ23" s="29"/>
      <c r="QAR23" s="29"/>
      <c r="QAS23" s="29"/>
      <c r="QAT23" s="29"/>
      <c r="QAU23" s="29"/>
      <c r="QAV23" s="29"/>
      <c r="QAW23" s="29"/>
      <c r="QAX23" s="29"/>
      <c r="QAY23" s="29"/>
      <c r="QAZ23" s="29"/>
      <c r="QBA23" s="29"/>
      <c r="QBB23" s="29"/>
      <c r="QBC23" s="29"/>
      <c r="QBD23" s="29"/>
      <c r="QBE23" s="29"/>
      <c r="QBF23" s="29"/>
      <c r="QBG23" s="29"/>
      <c r="QBH23" s="29"/>
      <c r="QBI23" s="29"/>
      <c r="QBJ23" s="29"/>
      <c r="QBK23" s="29"/>
      <c r="QBL23" s="29"/>
      <c r="QBM23" s="29"/>
      <c r="QBN23" s="29"/>
      <c r="QBO23" s="29"/>
      <c r="QBP23" s="29"/>
      <c r="QBQ23" s="29"/>
      <c r="QBR23" s="29"/>
      <c r="QBS23" s="29"/>
      <c r="QBT23" s="29"/>
      <c r="QBU23" s="29"/>
      <c r="QBV23" s="29"/>
      <c r="QBW23" s="29"/>
      <c r="QBX23" s="29"/>
      <c r="QBY23" s="29"/>
      <c r="QBZ23" s="29"/>
      <c r="QCA23" s="29"/>
      <c r="QCB23" s="29"/>
      <c r="QCC23" s="29"/>
      <c r="QCD23" s="29"/>
      <c r="QCE23" s="29"/>
      <c r="QCF23" s="29"/>
      <c r="QCG23" s="29"/>
      <c r="QCH23" s="29"/>
      <c r="QCI23" s="29"/>
      <c r="QCJ23" s="29"/>
      <c r="QCK23" s="29"/>
      <c r="QCL23" s="29"/>
      <c r="QCM23" s="29"/>
      <c r="QCN23" s="29"/>
      <c r="QCO23" s="29"/>
      <c r="QCP23" s="29"/>
      <c r="QCQ23" s="29"/>
      <c r="QCR23" s="29"/>
      <c r="QCS23" s="29"/>
      <c r="QCT23" s="29"/>
      <c r="QCU23" s="29"/>
      <c r="QCV23" s="29"/>
      <c r="QCW23" s="29"/>
      <c r="QCX23" s="29"/>
      <c r="QCY23" s="29"/>
      <c r="QCZ23" s="29"/>
      <c r="QDA23" s="29"/>
      <c r="QDB23" s="29"/>
      <c r="QDC23" s="29"/>
      <c r="QDD23" s="29"/>
      <c r="QDE23" s="29"/>
      <c r="QDF23" s="29"/>
      <c r="QDG23" s="29"/>
      <c r="QDH23" s="29"/>
      <c r="QDI23" s="29"/>
      <c r="QDJ23" s="29"/>
      <c r="QDK23" s="29"/>
      <c r="QDL23" s="29"/>
      <c r="QDM23" s="29"/>
      <c r="QDN23" s="29"/>
      <c r="QDO23" s="29"/>
      <c r="QDP23" s="29"/>
      <c r="QDQ23" s="29"/>
      <c r="QDR23" s="29"/>
      <c r="QDS23" s="29"/>
      <c r="QDT23" s="29"/>
      <c r="QDU23" s="29"/>
      <c r="QDV23" s="29"/>
      <c r="QDW23" s="29"/>
      <c r="QDX23" s="29"/>
      <c r="QDY23" s="29"/>
      <c r="QDZ23" s="29"/>
      <c r="QEA23" s="29"/>
      <c r="QEB23" s="29"/>
      <c r="QEC23" s="29"/>
      <c r="QED23" s="29"/>
      <c r="QEE23" s="29"/>
      <c r="QEF23" s="29"/>
      <c r="QEG23" s="29"/>
      <c r="QEH23" s="29"/>
      <c r="QEI23" s="29"/>
      <c r="QEJ23" s="29"/>
      <c r="QEK23" s="29"/>
      <c r="QEL23" s="29"/>
      <c r="QEM23" s="29"/>
      <c r="QEN23" s="29"/>
      <c r="QEO23" s="29"/>
      <c r="QEP23" s="29"/>
      <c r="QEQ23" s="29"/>
      <c r="QER23" s="29"/>
      <c r="QES23" s="29"/>
      <c r="QET23" s="29"/>
      <c r="QEU23" s="29"/>
      <c r="QEV23" s="29"/>
      <c r="QEW23" s="29"/>
      <c r="QEX23" s="29"/>
      <c r="QEY23" s="29"/>
      <c r="QEZ23" s="29"/>
      <c r="QFA23" s="29"/>
      <c r="QFB23" s="29"/>
      <c r="QFC23" s="29"/>
      <c r="QFD23" s="29"/>
      <c r="QFE23" s="29"/>
      <c r="QFF23" s="29"/>
      <c r="QFG23" s="29"/>
      <c r="QFH23" s="29"/>
      <c r="QFI23" s="29"/>
      <c r="QFJ23" s="29"/>
      <c r="QFK23" s="29"/>
      <c r="QFL23" s="29"/>
      <c r="QFM23" s="29"/>
      <c r="QFN23" s="29"/>
      <c r="QFO23" s="29"/>
      <c r="QFP23" s="29"/>
      <c r="QFQ23" s="29"/>
      <c r="QFR23" s="29"/>
      <c r="QFS23" s="29"/>
      <c r="QFT23" s="29"/>
      <c r="QFU23" s="29"/>
      <c r="QFV23" s="29"/>
      <c r="QFW23" s="29"/>
      <c r="QFX23" s="29"/>
      <c r="QFY23" s="29"/>
      <c r="QFZ23" s="29"/>
      <c r="QGA23" s="29"/>
      <c r="QGB23" s="29"/>
      <c r="QGC23" s="29"/>
      <c r="QGD23" s="29"/>
      <c r="QGE23" s="29"/>
      <c r="QGF23" s="29"/>
      <c r="QGG23" s="29"/>
      <c r="QGH23" s="29"/>
      <c r="QGI23" s="29"/>
      <c r="QGJ23" s="29"/>
      <c r="QGK23" s="29"/>
      <c r="QGL23" s="29"/>
      <c r="QGM23" s="29"/>
      <c r="QGN23" s="29"/>
      <c r="QGO23" s="29"/>
      <c r="QGP23" s="29"/>
      <c r="QGQ23" s="29"/>
      <c r="QGR23" s="29"/>
      <c r="QGS23" s="29"/>
      <c r="QGT23" s="29"/>
      <c r="QGU23" s="29"/>
      <c r="QGV23" s="29"/>
      <c r="QGW23" s="29"/>
      <c r="QGX23" s="29"/>
      <c r="QGY23" s="29"/>
      <c r="QGZ23" s="29"/>
      <c r="QHA23" s="29"/>
      <c r="QHB23" s="29"/>
      <c r="QHC23" s="29"/>
      <c r="QHD23" s="29"/>
      <c r="QHE23" s="29"/>
      <c r="QHF23" s="29"/>
      <c r="QHG23" s="29"/>
      <c r="QHH23" s="29"/>
      <c r="QHI23" s="29"/>
      <c r="QHJ23" s="29"/>
      <c r="QHK23" s="29"/>
      <c r="QHL23" s="29"/>
      <c r="QHM23" s="29"/>
      <c r="QHN23" s="29"/>
      <c r="QHO23" s="29"/>
      <c r="QHP23" s="29"/>
      <c r="QHQ23" s="29"/>
      <c r="QHR23" s="29"/>
      <c r="QHS23" s="29"/>
      <c r="QHT23" s="29"/>
      <c r="QHU23" s="29"/>
      <c r="QHV23" s="29"/>
      <c r="QHW23" s="29"/>
      <c r="QHX23" s="29"/>
      <c r="QHY23" s="29"/>
      <c r="QHZ23" s="29"/>
      <c r="QIA23" s="29"/>
      <c r="QIB23" s="29"/>
      <c r="QIC23" s="29"/>
      <c r="QID23" s="29"/>
      <c r="QIE23" s="29"/>
      <c r="QIF23" s="29"/>
      <c r="QIG23" s="29"/>
      <c r="QIH23" s="29"/>
      <c r="QII23" s="29"/>
      <c r="QIJ23" s="29"/>
      <c r="QIK23" s="29"/>
      <c r="QIL23" s="29"/>
      <c r="QIM23" s="29"/>
      <c r="QIN23" s="29"/>
      <c r="QIO23" s="29"/>
      <c r="QIP23" s="29"/>
      <c r="QIQ23" s="29"/>
      <c r="QIR23" s="29"/>
      <c r="QIS23" s="29"/>
      <c r="QIT23" s="29"/>
      <c r="QIU23" s="29"/>
      <c r="QIV23" s="29"/>
      <c r="QIW23" s="29"/>
      <c r="QIX23" s="29"/>
      <c r="QIY23" s="29"/>
      <c r="QIZ23" s="29"/>
      <c r="QJA23" s="29"/>
      <c r="QJB23" s="29"/>
      <c r="QJC23" s="29"/>
      <c r="QJD23" s="29"/>
      <c r="QJE23" s="29"/>
      <c r="QJF23" s="29"/>
      <c r="QJG23" s="29"/>
      <c r="QJH23" s="29"/>
      <c r="QJI23" s="29"/>
      <c r="QJJ23" s="29"/>
      <c r="QJK23" s="29"/>
      <c r="QJL23" s="29"/>
      <c r="QJM23" s="29"/>
      <c r="QJN23" s="29"/>
      <c r="QJO23" s="29"/>
      <c r="QJP23" s="29"/>
      <c r="QJQ23" s="29"/>
      <c r="QJR23" s="29"/>
      <c r="QJS23" s="29"/>
      <c r="QJT23" s="29"/>
      <c r="QJU23" s="29"/>
      <c r="QJV23" s="29"/>
      <c r="QJW23" s="29"/>
      <c r="QJX23" s="29"/>
      <c r="QJY23" s="29"/>
      <c r="QJZ23" s="29"/>
      <c r="QKA23" s="29"/>
      <c r="QKB23" s="29"/>
      <c r="QKC23" s="29"/>
      <c r="QKD23" s="29"/>
      <c r="QKE23" s="29"/>
      <c r="QKF23" s="29"/>
      <c r="QKG23" s="29"/>
      <c r="QKH23" s="29"/>
      <c r="QKI23" s="29"/>
      <c r="QKJ23" s="29"/>
      <c r="QKK23" s="29"/>
      <c r="QKL23" s="29"/>
      <c r="QKM23" s="29"/>
      <c r="QKN23" s="29"/>
      <c r="QKO23" s="29"/>
      <c r="QKP23" s="29"/>
      <c r="QKQ23" s="29"/>
      <c r="QKR23" s="29"/>
      <c r="QKS23" s="29"/>
      <c r="QKT23" s="29"/>
      <c r="QKU23" s="29"/>
      <c r="QKV23" s="29"/>
      <c r="QKW23" s="29"/>
      <c r="QKX23" s="29"/>
      <c r="QKY23" s="29"/>
      <c r="QKZ23" s="29"/>
      <c r="QLA23" s="29"/>
      <c r="QLB23" s="29"/>
      <c r="QLC23" s="29"/>
      <c r="QLD23" s="29"/>
      <c r="QLE23" s="29"/>
      <c r="QLF23" s="29"/>
      <c r="QLG23" s="29"/>
      <c r="QLH23" s="29"/>
      <c r="QLI23" s="29"/>
      <c r="QLJ23" s="29"/>
      <c r="QLK23" s="29"/>
      <c r="QLL23" s="29"/>
      <c r="QLM23" s="29"/>
      <c r="QLN23" s="29"/>
      <c r="QLO23" s="29"/>
      <c r="QLP23" s="29"/>
      <c r="QLQ23" s="29"/>
      <c r="QLR23" s="29"/>
      <c r="QLS23" s="29"/>
      <c r="QLT23" s="29"/>
      <c r="QLU23" s="29"/>
      <c r="QLV23" s="29"/>
      <c r="QLW23" s="29"/>
      <c r="QLX23" s="29"/>
      <c r="QLY23" s="29"/>
      <c r="QLZ23" s="29"/>
      <c r="QMA23" s="29"/>
      <c r="QMB23" s="29"/>
      <c r="QMC23" s="29"/>
      <c r="QMD23" s="29"/>
      <c r="QME23" s="29"/>
      <c r="QMF23" s="29"/>
      <c r="QMG23" s="29"/>
      <c r="QMH23" s="29"/>
      <c r="QMI23" s="29"/>
      <c r="QMJ23" s="29"/>
      <c r="QMK23" s="29"/>
      <c r="QML23" s="29"/>
      <c r="QMM23" s="29"/>
      <c r="QMN23" s="29"/>
      <c r="QMO23" s="29"/>
      <c r="QMP23" s="29"/>
      <c r="QMQ23" s="29"/>
      <c r="QMR23" s="29"/>
      <c r="QMS23" s="29"/>
      <c r="QMT23" s="29"/>
      <c r="QMU23" s="29"/>
      <c r="QMV23" s="29"/>
      <c r="QMW23" s="29"/>
      <c r="QMX23" s="29"/>
      <c r="QMY23" s="29"/>
      <c r="QMZ23" s="29"/>
      <c r="QNA23" s="29"/>
      <c r="QNB23" s="29"/>
      <c r="QNC23" s="29"/>
      <c r="QND23" s="29"/>
      <c r="QNE23" s="29"/>
      <c r="QNF23" s="29"/>
      <c r="QNG23" s="29"/>
      <c r="QNH23" s="29"/>
      <c r="QNI23" s="29"/>
      <c r="QNJ23" s="29"/>
      <c r="QNK23" s="29"/>
      <c r="QNL23" s="29"/>
      <c r="QNM23" s="29"/>
      <c r="QNN23" s="29"/>
      <c r="QNO23" s="29"/>
      <c r="QNP23" s="29"/>
      <c r="QNQ23" s="29"/>
      <c r="QNR23" s="29"/>
      <c r="QNS23" s="29"/>
      <c r="QNT23" s="29"/>
      <c r="QNU23" s="29"/>
      <c r="QNV23" s="29"/>
      <c r="QNW23" s="29"/>
      <c r="QNX23" s="29"/>
      <c r="QNY23" s="29"/>
      <c r="QNZ23" s="29"/>
      <c r="QOA23" s="29"/>
      <c r="QOB23" s="29"/>
      <c r="QOC23" s="29"/>
      <c r="QOD23" s="29"/>
      <c r="QOE23" s="29"/>
      <c r="QOF23" s="29"/>
      <c r="QOG23" s="29"/>
      <c r="QOH23" s="29"/>
      <c r="QOI23" s="29"/>
      <c r="QOJ23" s="29"/>
      <c r="QOK23" s="29"/>
      <c r="QOL23" s="29"/>
      <c r="QOM23" s="29"/>
      <c r="QON23" s="29"/>
      <c r="QOO23" s="29"/>
      <c r="QOP23" s="29"/>
      <c r="QOQ23" s="29"/>
      <c r="QOR23" s="29"/>
      <c r="QOS23" s="29"/>
      <c r="QOT23" s="29"/>
      <c r="QOU23" s="29"/>
      <c r="QOV23" s="29"/>
      <c r="QOW23" s="29"/>
      <c r="QOX23" s="29"/>
      <c r="QOY23" s="29"/>
      <c r="QOZ23" s="29"/>
      <c r="QPA23" s="29"/>
      <c r="QPB23" s="29"/>
      <c r="QPC23" s="29"/>
      <c r="QPD23" s="29"/>
      <c r="QPE23" s="29"/>
      <c r="QPF23" s="29"/>
      <c r="QPG23" s="29"/>
      <c r="QPH23" s="29"/>
      <c r="QPI23" s="29"/>
      <c r="QPJ23" s="29"/>
      <c r="QPK23" s="29"/>
      <c r="QPL23" s="29"/>
      <c r="QPM23" s="29"/>
      <c r="QPN23" s="29"/>
      <c r="QPO23" s="29"/>
      <c r="QPP23" s="29"/>
      <c r="QPQ23" s="29"/>
      <c r="QPR23" s="29"/>
      <c r="QPS23" s="29"/>
      <c r="QPT23" s="29"/>
      <c r="QPU23" s="29"/>
      <c r="QPV23" s="29"/>
      <c r="QPW23" s="29"/>
      <c r="QPX23" s="29"/>
      <c r="QPY23" s="29"/>
      <c r="QPZ23" s="29"/>
      <c r="QQA23" s="29"/>
      <c r="QQB23" s="29"/>
      <c r="QQC23" s="29"/>
      <c r="QQD23" s="29"/>
      <c r="QQE23" s="29"/>
      <c r="QQF23" s="29"/>
      <c r="QQG23" s="29"/>
      <c r="QQH23" s="29"/>
      <c r="QQI23" s="29"/>
      <c r="QQJ23" s="29"/>
      <c r="QQK23" s="29"/>
      <c r="QQL23" s="29"/>
      <c r="QQM23" s="29"/>
      <c r="QQN23" s="29"/>
      <c r="QQO23" s="29"/>
      <c r="QQP23" s="29"/>
      <c r="QQQ23" s="29"/>
      <c r="QQR23" s="29"/>
      <c r="QQS23" s="29"/>
      <c r="QQT23" s="29"/>
      <c r="QQU23" s="29"/>
      <c r="QQV23" s="29"/>
      <c r="QQW23" s="29"/>
      <c r="QQX23" s="29"/>
      <c r="QQY23" s="29"/>
      <c r="QQZ23" s="29"/>
      <c r="QRA23" s="29"/>
      <c r="QRB23" s="29"/>
      <c r="QRC23" s="29"/>
      <c r="QRD23" s="29"/>
      <c r="QRE23" s="29"/>
      <c r="QRF23" s="29"/>
      <c r="QRG23" s="29"/>
      <c r="QRH23" s="29"/>
      <c r="QRI23" s="29"/>
      <c r="QRJ23" s="29"/>
      <c r="QRK23" s="29"/>
      <c r="QRL23" s="29"/>
      <c r="QRM23" s="29"/>
      <c r="QRN23" s="29"/>
      <c r="QRO23" s="29"/>
      <c r="QRP23" s="29"/>
      <c r="QRQ23" s="29"/>
      <c r="QRR23" s="29"/>
      <c r="QRS23" s="29"/>
      <c r="QRT23" s="29"/>
      <c r="QRU23" s="29"/>
      <c r="QRV23" s="29"/>
      <c r="QRW23" s="29"/>
      <c r="QRX23" s="29"/>
      <c r="QRY23" s="29"/>
      <c r="QRZ23" s="29"/>
      <c r="QSA23" s="29"/>
      <c r="QSB23" s="29"/>
      <c r="QSC23" s="29"/>
      <c r="QSD23" s="29"/>
      <c r="QSE23" s="29"/>
      <c r="QSF23" s="29"/>
      <c r="QSG23" s="29"/>
      <c r="QSH23" s="29"/>
      <c r="QSI23" s="29"/>
      <c r="QSJ23" s="29"/>
      <c r="QSK23" s="29"/>
      <c r="QSL23" s="29"/>
      <c r="QSM23" s="29"/>
      <c r="QSN23" s="29"/>
      <c r="QSO23" s="29"/>
      <c r="QSP23" s="29"/>
      <c r="QSQ23" s="29"/>
      <c r="QSR23" s="29"/>
      <c r="QSS23" s="29"/>
      <c r="QST23" s="29"/>
      <c r="QSU23" s="29"/>
      <c r="QSV23" s="29"/>
      <c r="QSW23" s="29"/>
      <c r="QSX23" s="29"/>
      <c r="QSY23" s="29"/>
      <c r="QSZ23" s="29"/>
      <c r="QTA23" s="29"/>
      <c r="QTB23" s="29"/>
      <c r="QTC23" s="29"/>
      <c r="QTD23" s="29"/>
      <c r="QTE23" s="29"/>
      <c r="QTF23" s="29"/>
      <c r="QTG23" s="29"/>
      <c r="QTH23" s="29"/>
      <c r="QTI23" s="29"/>
      <c r="QTJ23" s="29"/>
      <c r="QTK23" s="29"/>
      <c r="QTL23" s="29"/>
      <c r="QTM23" s="29"/>
      <c r="QTN23" s="29"/>
      <c r="QTO23" s="29"/>
      <c r="QTP23" s="29"/>
      <c r="QTQ23" s="29"/>
      <c r="QTR23" s="29"/>
      <c r="QTS23" s="29"/>
      <c r="QTT23" s="29"/>
      <c r="QTU23" s="29"/>
      <c r="QTV23" s="29"/>
      <c r="QTW23" s="29"/>
      <c r="QTX23" s="29"/>
      <c r="QTY23" s="29"/>
      <c r="QTZ23" s="29"/>
      <c r="QUA23" s="29"/>
      <c r="QUB23" s="29"/>
      <c r="QUC23" s="29"/>
      <c r="QUD23" s="29"/>
      <c r="QUE23" s="29"/>
      <c r="QUF23" s="29"/>
      <c r="QUG23" s="29"/>
      <c r="QUH23" s="29"/>
      <c r="QUI23" s="29"/>
      <c r="QUJ23" s="29"/>
      <c r="QUK23" s="29"/>
      <c r="QUL23" s="29"/>
      <c r="QUM23" s="29"/>
      <c r="QUN23" s="29"/>
      <c r="QUO23" s="29"/>
      <c r="QUP23" s="29"/>
      <c r="QUQ23" s="29"/>
      <c r="QUR23" s="29"/>
      <c r="QUS23" s="29"/>
      <c r="QUT23" s="29"/>
      <c r="QUU23" s="29"/>
      <c r="QUV23" s="29"/>
      <c r="QUW23" s="29"/>
      <c r="QUX23" s="29"/>
      <c r="QUY23" s="29"/>
      <c r="QUZ23" s="29"/>
      <c r="QVA23" s="29"/>
      <c r="QVB23" s="29"/>
      <c r="QVC23" s="29"/>
      <c r="QVD23" s="29"/>
      <c r="QVE23" s="29"/>
      <c r="QVF23" s="29"/>
      <c r="QVG23" s="29"/>
      <c r="QVH23" s="29"/>
      <c r="QVI23" s="29"/>
      <c r="QVJ23" s="29"/>
      <c r="QVK23" s="29"/>
      <c r="QVL23" s="29"/>
      <c r="QVM23" s="29"/>
      <c r="QVN23" s="29"/>
      <c r="QVO23" s="29"/>
      <c r="QVP23" s="29"/>
      <c r="QVQ23" s="29"/>
      <c r="QVR23" s="29"/>
      <c r="QVS23" s="29"/>
      <c r="QVT23" s="29"/>
      <c r="QVU23" s="29"/>
      <c r="QVV23" s="29"/>
      <c r="QVW23" s="29"/>
      <c r="QVX23" s="29"/>
      <c r="QVY23" s="29"/>
      <c r="QVZ23" s="29"/>
      <c r="QWA23" s="29"/>
      <c r="QWB23" s="29"/>
      <c r="QWC23" s="29"/>
      <c r="QWD23" s="29"/>
      <c r="QWE23" s="29"/>
      <c r="QWF23" s="29"/>
      <c r="QWG23" s="29"/>
      <c r="QWH23" s="29"/>
      <c r="QWI23" s="29"/>
      <c r="QWJ23" s="29"/>
      <c r="QWK23" s="29"/>
      <c r="QWL23" s="29"/>
      <c r="QWM23" s="29"/>
      <c r="QWN23" s="29"/>
      <c r="QWO23" s="29"/>
      <c r="QWP23" s="29"/>
      <c r="QWQ23" s="29"/>
      <c r="QWR23" s="29"/>
      <c r="QWS23" s="29"/>
      <c r="QWT23" s="29"/>
      <c r="QWU23" s="29"/>
      <c r="QWV23" s="29"/>
      <c r="QWW23" s="29"/>
      <c r="QWX23" s="29"/>
      <c r="QWY23" s="29"/>
      <c r="QWZ23" s="29"/>
      <c r="QXA23" s="29"/>
      <c r="QXB23" s="29"/>
      <c r="QXC23" s="29"/>
      <c r="QXD23" s="29"/>
      <c r="QXE23" s="29"/>
      <c r="QXF23" s="29"/>
      <c r="QXG23" s="29"/>
      <c r="QXH23" s="29"/>
      <c r="QXI23" s="29"/>
      <c r="QXJ23" s="29"/>
      <c r="QXK23" s="29"/>
      <c r="QXL23" s="29"/>
      <c r="QXM23" s="29"/>
      <c r="QXN23" s="29"/>
      <c r="QXO23" s="29"/>
      <c r="QXP23" s="29"/>
      <c r="QXQ23" s="29"/>
      <c r="QXR23" s="29"/>
      <c r="QXS23" s="29"/>
      <c r="QXT23" s="29"/>
      <c r="QXU23" s="29"/>
      <c r="QXV23" s="29"/>
      <c r="QXW23" s="29"/>
      <c r="QXX23" s="29"/>
      <c r="QXY23" s="29"/>
      <c r="QXZ23" s="29"/>
      <c r="QYA23" s="29"/>
      <c r="QYB23" s="29"/>
      <c r="QYC23" s="29"/>
      <c r="QYD23" s="29"/>
      <c r="QYE23" s="29"/>
      <c r="QYF23" s="29"/>
      <c r="QYG23" s="29"/>
      <c r="QYH23" s="29"/>
      <c r="QYI23" s="29"/>
      <c r="QYJ23" s="29"/>
      <c r="QYK23" s="29"/>
      <c r="QYL23" s="29"/>
      <c r="QYM23" s="29"/>
      <c r="QYN23" s="29"/>
      <c r="QYO23" s="29"/>
      <c r="QYP23" s="29"/>
      <c r="QYQ23" s="29"/>
      <c r="QYR23" s="29"/>
      <c r="QYS23" s="29"/>
      <c r="QYT23" s="29"/>
      <c r="QYU23" s="29"/>
      <c r="QYV23" s="29"/>
      <c r="QYW23" s="29"/>
      <c r="QYX23" s="29"/>
      <c r="QYY23" s="29"/>
      <c r="QYZ23" s="29"/>
      <c r="QZA23" s="29"/>
      <c r="QZB23" s="29"/>
      <c r="QZC23" s="29"/>
      <c r="QZD23" s="29"/>
      <c r="QZE23" s="29"/>
      <c r="QZF23" s="29"/>
      <c r="QZG23" s="29"/>
      <c r="QZH23" s="29"/>
      <c r="QZI23" s="29"/>
      <c r="QZJ23" s="29"/>
      <c r="QZK23" s="29"/>
      <c r="QZL23" s="29"/>
      <c r="QZM23" s="29"/>
      <c r="QZN23" s="29"/>
      <c r="QZO23" s="29"/>
      <c r="QZP23" s="29"/>
      <c r="QZQ23" s="29"/>
      <c r="QZR23" s="29"/>
      <c r="QZS23" s="29"/>
      <c r="QZT23" s="29"/>
      <c r="QZU23" s="29"/>
      <c r="QZV23" s="29"/>
      <c r="QZW23" s="29"/>
      <c r="QZX23" s="29"/>
      <c r="QZY23" s="29"/>
      <c r="QZZ23" s="29"/>
      <c r="RAA23" s="29"/>
      <c r="RAB23" s="29"/>
      <c r="RAC23" s="29"/>
      <c r="RAD23" s="29"/>
      <c r="RAE23" s="29"/>
      <c r="RAF23" s="29"/>
      <c r="RAG23" s="29"/>
      <c r="RAH23" s="29"/>
      <c r="RAI23" s="29"/>
      <c r="RAJ23" s="29"/>
      <c r="RAK23" s="29"/>
      <c r="RAL23" s="29"/>
      <c r="RAM23" s="29"/>
      <c r="RAN23" s="29"/>
      <c r="RAO23" s="29"/>
      <c r="RAP23" s="29"/>
      <c r="RAQ23" s="29"/>
      <c r="RAR23" s="29"/>
      <c r="RAS23" s="29"/>
      <c r="RAT23" s="29"/>
      <c r="RAU23" s="29"/>
      <c r="RAV23" s="29"/>
      <c r="RAW23" s="29"/>
      <c r="RAX23" s="29"/>
      <c r="RAY23" s="29"/>
      <c r="RAZ23" s="29"/>
      <c r="RBA23" s="29"/>
      <c r="RBB23" s="29"/>
      <c r="RBC23" s="29"/>
      <c r="RBD23" s="29"/>
      <c r="RBE23" s="29"/>
      <c r="RBF23" s="29"/>
      <c r="RBG23" s="29"/>
      <c r="RBH23" s="29"/>
      <c r="RBI23" s="29"/>
      <c r="RBJ23" s="29"/>
      <c r="RBK23" s="29"/>
      <c r="RBL23" s="29"/>
      <c r="RBM23" s="29"/>
      <c r="RBN23" s="29"/>
      <c r="RBO23" s="29"/>
      <c r="RBP23" s="29"/>
      <c r="RBQ23" s="29"/>
      <c r="RBR23" s="29"/>
      <c r="RBS23" s="29"/>
      <c r="RBT23" s="29"/>
      <c r="RBU23" s="29"/>
      <c r="RBV23" s="29"/>
      <c r="RBW23" s="29"/>
      <c r="RBX23" s="29"/>
      <c r="RBY23" s="29"/>
      <c r="RBZ23" s="29"/>
      <c r="RCA23" s="29"/>
      <c r="RCB23" s="29"/>
      <c r="RCC23" s="29"/>
      <c r="RCD23" s="29"/>
      <c r="RCE23" s="29"/>
      <c r="RCF23" s="29"/>
      <c r="RCG23" s="29"/>
      <c r="RCH23" s="29"/>
      <c r="RCI23" s="29"/>
      <c r="RCJ23" s="29"/>
      <c r="RCK23" s="29"/>
      <c r="RCL23" s="29"/>
      <c r="RCM23" s="29"/>
      <c r="RCN23" s="29"/>
      <c r="RCO23" s="29"/>
      <c r="RCP23" s="29"/>
      <c r="RCQ23" s="29"/>
      <c r="RCR23" s="29"/>
      <c r="RCS23" s="29"/>
      <c r="RCT23" s="29"/>
      <c r="RCU23" s="29"/>
      <c r="RCV23" s="29"/>
      <c r="RCW23" s="29"/>
      <c r="RCX23" s="29"/>
      <c r="RCY23" s="29"/>
      <c r="RCZ23" s="29"/>
      <c r="RDA23" s="29"/>
      <c r="RDB23" s="29"/>
      <c r="RDC23" s="29"/>
      <c r="RDD23" s="29"/>
      <c r="RDE23" s="29"/>
      <c r="RDF23" s="29"/>
      <c r="RDG23" s="29"/>
      <c r="RDH23" s="29"/>
      <c r="RDI23" s="29"/>
      <c r="RDJ23" s="29"/>
      <c r="RDK23" s="29"/>
      <c r="RDL23" s="29"/>
      <c r="RDM23" s="29"/>
      <c r="RDN23" s="29"/>
      <c r="RDO23" s="29"/>
      <c r="RDP23" s="29"/>
      <c r="RDQ23" s="29"/>
      <c r="RDR23" s="29"/>
      <c r="RDS23" s="29"/>
      <c r="RDT23" s="29"/>
      <c r="RDU23" s="29"/>
      <c r="RDV23" s="29"/>
      <c r="RDW23" s="29"/>
      <c r="RDX23" s="29"/>
      <c r="RDY23" s="29"/>
      <c r="RDZ23" s="29"/>
      <c r="REA23" s="29"/>
      <c r="REB23" s="29"/>
      <c r="REC23" s="29"/>
      <c r="RED23" s="29"/>
      <c r="REE23" s="29"/>
      <c r="REF23" s="29"/>
      <c r="REG23" s="29"/>
      <c r="REH23" s="29"/>
      <c r="REI23" s="29"/>
      <c r="REJ23" s="29"/>
      <c r="REK23" s="29"/>
      <c r="REL23" s="29"/>
      <c r="REM23" s="29"/>
      <c r="REN23" s="29"/>
      <c r="REO23" s="29"/>
      <c r="REP23" s="29"/>
      <c r="REQ23" s="29"/>
      <c r="RER23" s="29"/>
      <c r="RES23" s="29"/>
      <c r="RET23" s="29"/>
      <c r="REU23" s="29"/>
      <c r="REV23" s="29"/>
      <c r="REW23" s="29"/>
      <c r="REX23" s="29"/>
      <c r="REY23" s="29"/>
      <c r="REZ23" s="29"/>
      <c r="RFA23" s="29"/>
      <c r="RFB23" s="29"/>
      <c r="RFC23" s="29"/>
      <c r="RFD23" s="29"/>
      <c r="RFE23" s="29"/>
      <c r="RFF23" s="29"/>
      <c r="RFG23" s="29"/>
      <c r="RFH23" s="29"/>
      <c r="RFI23" s="29"/>
      <c r="RFJ23" s="29"/>
      <c r="RFK23" s="29"/>
      <c r="RFL23" s="29"/>
      <c r="RFM23" s="29"/>
      <c r="RFN23" s="29"/>
      <c r="RFO23" s="29"/>
      <c r="RFP23" s="29"/>
      <c r="RFQ23" s="29"/>
      <c r="RFR23" s="29"/>
      <c r="RFS23" s="29"/>
      <c r="RFT23" s="29"/>
      <c r="RFU23" s="29"/>
      <c r="RFV23" s="29"/>
      <c r="RFW23" s="29"/>
      <c r="RFX23" s="29"/>
      <c r="RFY23" s="29"/>
      <c r="RFZ23" s="29"/>
      <c r="RGA23" s="29"/>
      <c r="RGB23" s="29"/>
      <c r="RGC23" s="29"/>
      <c r="RGD23" s="29"/>
      <c r="RGE23" s="29"/>
      <c r="RGF23" s="29"/>
      <c r="RGG23" s="29"/>
      <c r="RGH23" s="29"/>
      <c r="RGI23" s="29"/>
      <c r="RGJ23" s="29"/>
      <c r="RGK23" s="29"/>
      <c r="RGL23" s="29"/>
      <c r="RGM23" s="29"/>
      <c r="RGN23" s="29"/>
      <c r="RGO23" s="29"/>
      <c r="RGP23" s="29"/>
      <c r="RGQ23" s="29"/>
      <c r="RGR23" s="29"/>
      <c r="RGS23" s="29"/>
      <c r="RGT23" s="29"/>
      <c r="RGU23" s="29"/>
      <c r="RGV23" s="29"/>
      <c r="RGW23" s="29"/>
      <c r="RGX23" s="29"/>
      <c r="RGY23" s="29"/>
      <c r="RGZ23" s="29"/>
      <c r="RHA23" s="29"/>
      <c r="RHB23" s="29"/>
      <c r="RHC23" s="29"/>
      <c r="RHD23" s="29"/>
      <c r="RHE23" s="29"/>
      <c r="RHF23" s="29"/>
      <c r="RHG23" s="29"/>
      <c r="RHH23" s="29"/>
      <c r="RHI23" s="29"/>
      <c r="RHJ23" s="29"/>
      <c r="RHK23" s="29"/>
      <c r="RHL23" s="29"/>
      <c r="RHM23" s="29"/>
      <c r="RHN23" s="29"/>
      <c r="RHO23" s="29"/>
      <c r="RHP23" s="29"/>
      <c r="RHQ23" s="29"/>
      <c r="RHR23" s="29"/>
      <c r="RHS23" s="29"/>
      <c r="RHT23" s="29"/>
      <c r="RHU23" s="29"/>
      <c r="RHV23" s="29"/>
      <c r="RHW23" s="29"/>
      <c r="RHX23" s="29"/>
      <c r="RHY23" s="29"/>
      <c r="RHZ23" s="29"/>
      <c r="RIA23" s="29"/>
      <c r="RIB23" s="29"/>
      <c r="RIC23" s="29"/>
      <c r="RID23" s="29"/>
      <c r="RIE23" s="29"/>
      <c r="RIF23" s="29"/>
      <c r="RIG23" s="29"/>
      <c r="RIH23" s="29"/>
      <c r="RII23" s="29"/>
      <c r="RIJ23" s="29"/>
      <c r="RIK23" s="29"/>
      <c r="RIL23" s="29"/>
      <c r="RIM23" s="29"/>
      <c r="RIN23" s="29"/>
      <c r="RIO23" s="29"/>
      <c r="RIP23" s="29"/>
      <c r="RIQ23" s="29"/>
      <c r="RIR23" s="29"/>
      <c r="RIS23" s="29"/>
      <c r="RIT23" s="29"/>
      <c r="RIU23" s="29"/>
      <c r="RIV23" s="29"/>
      <c r="RIW23" s="29"/>
      <c r="RIX23" s="29"/>
      <c r="RIY23" s="29"/>
      <c r="RIZ23" s="29"/>
      <c r="RJA23" s="29"/>
      <c r="RJB23" s="29"/>
      <c r="RJC23" s="29"/>
      <c r="RJD23" s="29"/>
      <c r="RJE23" s="29"/>
      <c r="RJF23" s="29"/>
      <c r="RJG23" s="29"/>
      <c r="RJH23" s="29"/>
      <c r="RJI23" s="29"/>
      <c r="RJJ23" s="29"/>
      <c r="RJK23" s="29"/>
      <c r="RJL23" s="29"/>
      <c r="RJM23" s="29"/>
      <c r="RJN23" s="29"/>
      <c r="RJO23" s="29"/>
      <c r="RJP23" s="29"/>
      <c r="RJQ23" s="29"/>
      <c r="RJR23" s="29"/>
      <c r="RJS23" s="29"/>
      <c r="RJT23" s="29"/>
      <c r="RJU23" s="29"/>
      <c r="RJV23" s="29"/>
      <c r="RJW23" s="29"/>
      <c r="RJX23" s="29"/>
      <c r="RJY23" s="29"/>
      <c r="RJZ23" s="29"/>
      <c r="RKA23" s="29"/>
      <c r="RKB23" s="29"/>
      <c r="RKC23" s="29"/>
      <c r="RKD23" s="29"/>
      <c r="RKE23" s="29"/>
      <c r="RKF23" s="29"/>
      <c r="RKG23" s="29"/>
      <c r="RKH23" s="29"/>
      <c r="RKI23" s="29"/>
      <c r="RKJ23" s="29"/>
      <c r="RKK23" s="29"/>
      <c r="RKL23" s="29"/>
      <c r="RKM23" s="29"/>
      <c r="RKN23" s="29"/>
      <c r="RKO23" s="29"/>
      <c r="RKP23" s="29"/>
      <c r="RKQ23" s="29"/>
      <c r="RKR23" s="29"/>
      <c r="RKS23" s="29"/>
      <c r="RKT23" s="29"/>
      <c r="RKU23" s="29"/>
      <c r="RKV23" s="29"/>
      <c r="RKW23" s="29"/>
      <c r="RKX23" s="29"/>
      <c r="RKY23" s="29"/>
      <c r="RKZ23" s="29"/>
      <c r="RLA23" s="29"/>
      <c r="RLB23" s="29"/>
      <c r="RLC23" s="29"/>
      <c r="RLD23" s="29"/>
      <c r="RLE23" s="29"/>
      <c r="RLF23" s="29"/>
      <c r="RLG23" s="29"/>
      <c r="RLH23" s="29"/>
      <c r="RLI23" s="29"/>
      <c r="RLJ23" s="29"/>
      <c r="RLK23" s="29"/>
      <c r="RLL23" s="29"/>
      <c r="RLM23" s="29"/>
      <c r="RLN23" s="29"/>
      <c r="RLO23" s="29"/>
      <c r="RLP23" s="29"/>
      <c r="RLQ23" s="29"/>
      <c r="RLR23" s="29"/>
      <c r="RLS23" s="29"/>
      <c r="RLT23" s="29"/>
      <c r="RLU23" s="29"/>
      <c r="RLV23" s="29"/>
      <c r="RLW23" s="29"/>
      <c r="RLX23" s="29"/>
      <c r="RLY23" s="29"/>
      <c r="RLZ23" s="29"/>
      <c r="RMA23" s="29"/>
      <c r="RMB23" s="29"/>
      <c r="RMC23" s="29"/>
      <c r="RMD23" s="29"/>
      <c r="RME23" s="29"/>
      <c r="RMF23" s="29"/>
      <c r="RMG23" s="29"/>
      <c r="RMH23" s="29"/>
      <c r="RMI23" s="29"/>
      <c r="RMJ23" s="29"/>
      <c r="RMK23" s="29"/>
      <c r="RML23" s="29"/>
      <c r="RMM23" s="29"/>
      <c r="RMN23" s="29"/>
      <c r="RMO23" s="29"/>
      <c r="RMP23" s="29"/>
      <c r="RMQ23" s="29"/>
      <c r="RMR23" s="29"/>
      <c r="RMS23" s="29"/>
      <c r="RMT23" s="29"/>
      <c r="RMU23" s="29"/>
      <c r="RMV23" s="29"/>
      <c r="RMW23" s="29"/>
      <c r="RMX23" s="29"/>
      <c r="RMY23" s="29"/>
      <c r="RMZ23" s="29"/>
      <c r="RNA23" s="29"/>
      <c r="RNB23" s="29"/>
      <c r="RNC23" s="29"/>
      <c r="RND23" s="29"/>
      <c r="RNE23" s="29"/>
      <c r="RNF23" s="29"/>
      <c r="RNG23" s="29"/>
      <c r="RNH23" s="29"/>
      <c r="RNI23" s="29"/>
      <c r="RNJ23" s="29"/>
      <c r="RNK23" s="29"/>
      <c r="RNL23" s="29"/>
      <c r="RNM23" s="29"/>
      <c r="RNN23" s="29"/>
      <c r="RNO23" s="29"/>
      <c r="RNP23" s="29"/>
      <c r="RNQ23" s="29"/>
      <c r="RNR23" s="29"/>
      <c r="RNS23" s="29"/>
      <c r="RNT23" s="29"/>
      <c r="RNU23" s="29"/>
      <c r="RNV23" s="29"/>
      <c r="RNW23" s="29"/>
      <c r="RNX23" s="29"/>
      <c r="RNY23" s="29"/>
      <c r="RNZ23" s="29"/>
      <c r="ROA23" s="29"/>
      <c r="ROB23" s="29"/>
      <c r="ROC23" s="29"/>
      <c r="ROD23" s="29"/>
      <c r="ROE23" s="29"/>
      <c r="ROF23" s="29"/>
      <c r="ROG23" s="29"/>
      <c r="ROH23" s="29"/>
      <c r="ROI23" s="29"/>
      <c r="ROJ23" s="29"/>
      <c r="ROK23" s="29"/>
      <c r="ROL23" s="29"/>
      <c r="ROM23" s="29"/>
      <c r="RON23" s="29"/>
      <c r="ROO23" s="29"/>
      <c r="ROP23" s="29"/>
      <c r="ROQ23" s="29"/>
      <c r="ROR23" s="29"/>
      <c r="ROS23" s="29"/>
      <c r="ROT23" s="29"/>
      <c r="ROU23" s="29"/>
      <c r="ROV23" s="29"/>
      <c r="ROW23" s="29"/>
      <c r="ROX23" s="29"/>
      <c r="ROY23" s="29"/>
      <c r="ROZ23" s="29"/>
      <c r="RPA23" s="29"/>
      <c r="RPB23" s="29"/>
      <c r="RPC23" s="29"/>
      <c r="RPD23" s="29"/>
      <c r="RPE23" s="29"/>
      <c r="RPF23" s="29"/>
      <c r="RPG23" s="29"/>
      <c r="RPH23" s="29"/>
      <c r="RPI23" s="29"/>
      <c r="RPJ23" s="29"/>
      <c r="RPK23" s="29"/>
      <c r="RPL23" s="29"/>
      <c r="RPM23" s="29"/>
      <c r="RPN23" s="29"/>
      <c r="RPO23" s="29"/>
      <c r="RPP23" s="29"/>
      <c r="RPQ23" s="29"/>
      <c r="RPR23" s="29"/>
      <c r="RPS23" s="29"/>
      <c r="RPT23" s="29"/>
      <c r="RPU23" s="29"/>
      <c r="RPV23" s="29"/>
      <c r="RPW23" s="29"/>
      <c r="RPX23" s="29"/>
      <c r="RPY23" s="29"/>
      <c r="RPZ23" s="29"/>
      <c r="RQA23" s="29"/>
      <c r="RQB23" s="29"/>
      <c r="RQC23" s="29"/>
      <c r="RQD23" s="29"/>
      <c r="RQE23" s="29"/>
      <c r="RQF23" s="29"/>
      <c r="RQG23" s="29"/>
      <c r="RQH23" s="29"/>
      <c r="RQI23" s="29"/>
      <c r="RQJ23" s="29"/>
      <c r="RQK23" s="29"/>
      <c r="RQL23" s="29"/>
      <c r="RQM23" s="29"/>
      <c r="RQN23" s="29"/>
      <c r="RQO23" s="29"/>
      <c r="RQP23" s="29"/>
      <c r="RQQ23" s="29"/>
      <c r="RQR23" s="29"/>
      <c r="RQS23" s="29"/>
      <c r="RQT23" s="29"/>
      <c r="RQU23" s="29"/>
      <c r="RQV23" s="29"/>
      <c r="RQW23" s="29"/>
      <c r="RQX23" s="29"/>
      <c r="RQY23" s="29"/>
      <c r="RQZ23" s="29"/>
      <c r="RRA23" s="29"/>
      <c r="RRB23" s="29"/>
      <c r="RRC23" s="29"/>
      <c r="RRD23" s="29"/>
      <c r="RRE23" s="29"/>
      <c r="RRF23" s="29"/>
      <c r="RRG23" s="29"/>
      <c r="RRH23" s="29"/>
      <c r="RRI23" s="29"/>
      <c r="RRJ23" s="29"/>
      <c r="RRK23" s="29"/>
      <c r="RRL23" s="29"/>
      <c r="RRM23" s="29"/>
      <c r="RRN23" s="29"/>
      <c r="RRO23" s="29"/>
      <c r="RRP23" s="29"/>
      <c r="RRQ23" s="29"/>
      <c r="RRR23" s="29"/>
      <c r="RRS23" s="29"/>
      <c r="RRT23" s="29"/>
      <c r="RRU23" s="29"/>
      <c r="RRV23" s="29"/>
      <c r="RRW23" s="29"/>
      <c r="RRX23" s="29"/>
      <c r="RRY23" s="29"/>
      <c r="RRZ23" s="29"/>
      <c r="RSA23" s="29"/>
      <c r="RSB23" s="29"/>
      <c r="RSC23" s="29"/>
      <c r="RSD23" s="29"/>
      <c r="RSE23" s="29"/>
      <c r="RSF23" s="29"/>
      <c r="RSG23" s="29"/>
      <c r="RSH23" s="29"/>
      <c r="RSI23" s="29"/>
      <c r="RSJ23" s="29"/>
      <c r="RSK23" s="29"/>
      <c r="RSL23" s="29"/>
      <c r="RSM23" s="29"/>
      <c r="RSN23" s="29"/>
      <c r="RSO23" s="29"/>
      <c r="RSP23" s="29"/>
      <c r="RSQ23" s="29"/>
      <c r="RSR23" s="29"/>
      <c r="RSS23" s="29"/>
      <c r="RST23" s="29"/>
      <c r="RSU23" s="29"/>
      <c r="RSV23" s="29"/>
      <c r="RSW23" s="29"/>
      <c r="RSX23" s="29"/>
      <c r="RSY23" s="29"/>
      <c r="RSZ23" s="29"/>
      <c r="RTA23" s="29"/>
      <c r="RTB23" s="29"/>
      <c r="RTC23" s="29"/>
      <c r="RTD23" s="29"/>
      <c r="RTE23" s="29"/>
      <c r="RTF23" s="29"/>
      <c r="RTG23" s="29"/>
      <c r="RTH23" s="29"/>
      <c r="RTI23" s="29"/>
      <c r="RTJ23" s="29"/>
      <c r="RTK23" s="29"/>
      <c r="RTL23" s="29"/>
      <c r="RTM23" s="29"/>
      <c r="RTN23" s="29"/>
      <c r="RTO23" s="29"/>
      <c r="RTP23" s="29"/>
      <c r="RTQ23" s="29"/>
      <c r="RTR23" s="29"/>
      <c r="RTS23" s="29"/>
      <c r="RTT23" s="29"/>
      <c r="RTU23" s="29"/>
      <c r="RTV23" s="29"/>
      <c r="RTW23" s="29"/>
      <c r="RTX23" s="29"/>
      <c r="RTY23" s="29"/>
      <c r="RTZ23" s="29"/>
      <c r="RUA23" s="29"/>
      <c r="RUB23" s="29"/>
      <c r="RUC23" s="29"/>
      <c r="RUD23" s="29"/>
      <c r="RUE23" s="29"/>
      <c r="RUF23" s="29"/>
      <c r="RUG23" s="29"/>
      <c r="RUH23" s="29"/>
      <c r="RUI23" s="29"/>
      <c r="RUJ23" s="29"/>
      <c r="RUK23" s="29"/>
      <c r="RUL23" s="29"/>
      <c r="RUM23" s="29"/>
      <c r="RUN23" s="29"/>
      <c r="RUO23" s="29"/>
      <c r="RUP23" s="29"/>
      <c r="RUQ23" s="29"/>
      <c r="RUR23" s="29"/>
      <c r="RUS23" s="29"/>
      <c r="RUT23" s="29"/>
      <c r="RUU23" s="29"/>
      <c r="RUV23" s="29"/>
      <c r="RUW23" s="29"/>
      <c r="RUX23" s="29"/>
      <c r="RUY23" s="29"/>
      <c r="RUZ23" s="29"/>
      <c r="RVA23" s="29"/>
      <c r="RVB23" s="29"/>
      <c r="RVC23" s="29"/>
      <c r="RVD23" s="29"/>
      <c r="RVE23" s="29"/>
      <c r="RVF23" s="29"/>
      <c r="RVG23" s="29"/>
      <c r="RVH23" s="29"/>
      <c r="RVI23" s="29"/>
      <c r="RVJ23" s="29"/>
      <c r="RVK23" s="29"/>
      <c r="RVL23" s="29"/>
      <c r="RVM23" s="29"/>
      <c r="RVN23" s="29"/>
      <c r="RVO23" s="29"/>
      <c r="RVP23" s="29"/>
      <c r="RVQ23" s="29"/>
      <c r="RVR23" s="29"/>
      <c r="RVS23" s="29"/>
      <c r="RVT23" s="29"/>
      <c r="RVU23" s="29"/>
      <c r="RVV23" s="29"/>
      <c r="RVW23" s="29"/>
      <c r="RVX23" s="29"/>
      <c r="RVY23" s="29"/>
      <c r="RVZ23" s="29"/>
      <c r="RWA23" s="29"/>
      <c r="RWB23" s="29"/>
      <c r="RWC23" s="29"/>
      <c r="RWD23" s="29"/>
      <c r="RWE23" s="29"/>
      <c r="RWF23" s="29"/>
      <c r="RWG23" s="29"/>
      <c r="RWH23" s="29"/>
      <c r="RWI23" s="29"/>
      <c r="RWJ23" s="29"/>
      <c r="RWK23" s="29"/>
      <c r="RWL23" s="29"/>
      <c r="RWM23" s="29"/>
      <c r="RWN23" s="29"/>
      <c r="RWO23" s="29"/>
      <c r="RWP23" s="29"/>
      <c r="RWQ23" s="29"/>
      <c r="RWR23" s="29"/>
      <c r="RWS23" s="29"/>
      <c r="RWT23" s="29"/>
      <c r="RWU23" s="29"/>
      <c r="RWV23" s="29"/>
      <c r="RWW23" s="29"/>
      <c r="RWX23" s="29"/>
      <c r="RWY23" s="29"/>
      <c r="RWZ23" s="29"/>
      <c r="RXA23" s="29"/>
      <c r="RXB23" s="29"/>
      <c r="RXC23" s="29"/>
      <c r="RXD23" s="29"/>
      <c r="RXE23" s="29"/>
      <c r="RXF23" s="29"/>
      <c r="RXG23" s="29"/>
      <c r="RXH23" s="29"/>
      <c r="RXI23" s="29"/>
      <c r="RXJ23" s="29"/>
      <c r="RXK23" s="29"/>
      <c r="RXL23" s="29"/>
      <c r="RXM23" s="29"/>
      <c r="RXN23" s="29"/>
      <c r="RXO23" s="29"/>
      <c r="RXP23" s="29"/>
      <c r="RXQ23" s="29"/>
      <c r="RXR23" s="29"/>
      <c r="RXS23" s="29"/>
      <c r="RXT23" s="29"/>
      <c r="RXU23" s="29"/>
      <c r="RXV23" s="29"/>
      <c r="RXW23" s="29"/>
      <c r="RXX23" s="29"/>
      <c r="RXY23" s="29"/>
      <c r="RXZ23" s="29"/>
      <c r="RYA23" s="29"/>
      <c r="RYB23" s="29"/>
      <c r="RYC23" s="29"/>
      <c r="RYD23" s="29"/>
      <c r="RYE23" s="29"/>
      <c r="RYF23" s="29"/>
      <c r="RYG23" s="29"/>
      <c r="RYH23" s="29"/>
      <c r="RYI23" s="29"/>
      <c r="RYJ23" s="29"/>
      <c r="RYK23" s="29"/>
      <c r="RYL23" s="29"/>
      <c r="RYM23" s="29"/>
      <c r="RYN23" s="29"/>
      <c r="RYO23" s="29"/>
      <c r="RYP23" s="29"/>
      <c r="RYQ23" s="29"/>
      <c r="RYR23" s="29"/>
      <c r="RYS23" s="29"/>
      <c r="RYT23" s="29"/>
      <c r="RYU23" s="29"/>
      <c r="RYV23" s="29"/>
      <c r="RYW23" s="29"/>
      <c r="RYX23" s="29"/>
      <c r="RYY23" s="29"/>
      <c r="RYZ23" s="29"/>
      <c r="RZA23" s="29"/>
      <c r="RZB23" s="29"/>
      <c r="RZC23" s="29"/>
      <c r="RZD23" s="29"/>
      <c r="RZE23" s="29"/>
      <c r="RZF23" s="29"/>
      <c r="RZG23" s="29"/>
      <c r="RZH23" s="29"/>
      <c r="RZI23" s="29"/>
      <c r="RZJ23" s="29"/>
      <c r="RZK23" s="29"/>
      <c r="RZL23" s="29"/>
      <c r="RZM23" s="29"/>
      <c r="RZN23" s="29"/>
      <c r="RZO23" s="29"/>
      <c r="RZP23" s="29"/>
      <c r="RZQ23" s="29"/>
      <c r="RZR23" s="29"/>
      <c r="RZS23" s="29"/>
      <c r="RZT23" s="29"/>
      <c r="RZU23" s="29"/>
      <c r="RZV23" s="29"/>
      <c r="RZW23" s="29"/>
      <c r="RZX23" s="29"/>
      <c r="RZY23" s="29"/>
      <c r="RZZ23" s="29"/>
      <c r="SAA23" s="29"/>
      <c r="SAB23" s="29"/>
      <c r="SAC23" s="29"/>
      <c r="SAD23" s="29"/>
      <c r="SAE23" s="29"/>
      <c r="SAF23" s="29"/>
      <c r="SAG23" s="29"/>
      <c r="SAH23" s="29"/>
      <c r="SAI23" s="29"/>
      <c r="SAJ23" s="29"/>
      <c r="SAK23" s="29"/>
      <c r="SAL23" s="29"/>
      <c r="SAM23" s="29"/>
      <c r="SAN23" s="29"/>
      <c r="SAO23" s="29"/>
      <c r="SAP23" s="29"/>
      <c r="SAQ23" s="29"/>
      <c r="SAR23" s="29"/>
      <c r="SAS23" s="29"/>
      <c r="SAT23" s="29"/>
      <c r="SAU23" s="29"/>
      <c r="SAV23" s="29"/>
      <c r="SAW23" s="29"/>
      <c r="SAX23" s="29"/>
      <c r="SAY23" s="29"/>
      <c r="SAZ23" s="29"/>
      <c r="SBA23" s="29"/>
      <c r="SBB23" s="29"/>
      <c r="SBC23" s="29"/>
      <c r="SBD23" s="29"/>
      <c r="SBE23" s="29"/>
      <c r="SBF23" s="29"/>
      <c r="SBG23" s="29"/>
      <c r="SBH23" s="29"/>
      <c r="SBI23" s="29"/>
      <c r="SBJ23" s="29"/>
      <c r="SBK23" s="29"/>
      <c r="SBL23" s="29"/>
      <c r="SBM23" s="29"/>
      <c r="SBN23" s="29"/>
      <c r="SBO23" s="29"/>
      <c r="SBP23" s="29"/>
      <c r="SBQ23" s="29"/>
      <c r="SBR23" s="29"/>
      <c r="SBS23" s="29"/>
      <c r="SBT23" s="29"/>
      <c r="SBU23" s="29"/>
      <c r="SBV23" s="29"/>
      <c r="SBW23" s="29"/>
      <c r="SBX23" s="29"/>
      <c r="SBY23" s="29"/>
      <c r="SBZ23" s="29"/>
      <c r="SCA23" s="29"/>
      <c r="SCB23" s="29"/>
      <c r="SCC23" s="29"/>
      <c r="SCD23" s="29"/>
      <c r="SCE23" s="29"/>
      <c r="SCF23" s="29"/>
      <c r="SCG23" s="29"/>
      <c r="SCH23" s="29"/>
      <c r="SCI23" s="29"/>
      <c r="SCJ23" s="29"/>
      <c r="SCK23" s="29"/>
      <c r="SCL23" s="29"/>
      <c r="SCM23" s="29"/>
      <c r="SCN23" s="29"/>
      <c r="SCO23" s="29"/>
      <c r="SCP23" s="29"/>
      <c r="SCQ23" s="29"/>
      <c r="SCR23" s="29"/>
      <c r="SCS23" s="29"/>
      <c r="SCT23" s="29"/>
      <c r="SCU23" s="29"/>
      <c r="SCV23" s="29"/>
      <c r="SCW23" s="29"/>
      <c r="SCX23" s="29"/>
      <c r="SCY23" s="29"/>
      <c r="SCZ23" s="29"/>
      <c r="SDA23" s="29"/>
      <c r="SDB23" s="29"/>
      <c r="SDC23" s="29"/>
      <c r="SDD23" s="29"/>
      <c r="SDE23" s="29"/>
      <c r="SDF23" s="29"/>
      <c r="SDG23" s="29"/>
      <c r="SDH23" s="29"/>
      <c r="SDI23" s="29"/>
      <c r="SDJ23" s="29"/>
      <c r="SDK23" s="29"/>
      <c r="SDL23" s="29"/>
      <c r="SDM23" s="29"/>
      <c r="SDN23" s="29"/>
      <c r="SDO23" s="29"/>
      <c r="SDP23" s="29"/>
      <c r="SDQ23" s="29"/>
      <c r="SDR23" s="29"/>
      <c r="SDS23" s="29"/>
      <c r="SDT23" s="29"/>
      <c r="SDU23" s="29"/>
      <c r="SDV23" s="29"/>
      <c r="SDW23" s="29"/>
      <c r="SDX23" s="29"/>
      <c r="SDY23" s="29"/>
      <c r="SDZ23" s="29"/>
      <c r="SEA23" s="29"/>
      <c r="SEB23" s="29"/>
      <c r="SEC23" s="29"/>
      <c r="SED23" s="29"/>
      <c r="SEE23" s="29"/>
      <c r="SEF23" s="29"/>
      <c r="SEG23" s="29"/>
      <c r="SEH23" s="29"/>
      <c r="SEI23" s="29"/>
      <c r="SEJ23" s="29"/>
      <c r="SEK23" s="29"/>
      <c r="SEL23" s="29"/>
      <c r="SEM23" s="29"/>
      <c r="SEN23" s="29"/>
      <c r="SEO23" s="29"/>
      <c r="SEP23" s="29"/>
      <c r="SEQ23" s="29"/>
      <c r="SER23" s="29"/>
      <c r="SES23" s="29"/>
      <c r="SET23" s="29"/>
      <c r="SEU23" s="29"/>
      <c r="SEV23" s="29"/>
      <c r="SEW23" s="29"/>
      <c r="SEX23" s="29"/>
      <c r="SEY23" s="29"/>
      <c r="SEZ23" s="29"/>
      <c r="SFA23" s="29"/>
      <c r="SFB23" s="29"/>
      <c r="SFC23" s="29"/>
      <c r="SFD23" s="29"/>
      <c r="SFE23" s="29"/>
      <c r="SFF23" s="29"/>
      <c r="SFG23" s="29"/>
      <c r="SFH23" s="29"/>
      <c r="SFI23" s="29"/>
      <c r="SFJ23" s="29"/>
      <c r="SFK23" s="29"/>
      <c r="SFL23" s="29"/>
      <c r="SFM23" s="29"/>
      <c r="SFN23" s="29"/>
      <c r="SFO23" s="29"/>
      <c r="SFP23" s="29"/>
      <c r="SFQ23" s="29"/>
      <c r="SFR23" s="29"/>
      <c r="SFS23" s="29"/>
      <c r="SFT23" s="29"/>
      <c r="SFU23" s="29"/>
      <c r="SFV23" s="29"/>
      <c r="SFW23" s="29"/>
      <c r="SFX23" s="29"/>
      <c r="SFY23" s="29"/>
      <c r="SFZ23" s="29"/>
      <c r="SGA23" s="29"/>
      <c r="SGB23" s="29"/>
      <c r="SGC23" s="29"/>
      <c r="SGD23" s="29"/>
      <c r="SGE23" s="29"/>
      <c r="SGF23" s="29"/>
      <c r="SGG23" s="29"/>
      <c r="SGH23" s="29"/>
      <c r="SGI23" s="29"/>
      <c r="SGJ23" s="29"/>
      <c r="SGK23" s="29"/>
      <c r="SGL23" s="29"/>
      <c r="SGM23" s="29"/>
      <c r="SGN23" s="29"/>
      <c r="SGO23" s="29"/>
      <c r="SGP23" s="29"/>
      <c r="SGQ23" s="29"/>
      <c r="SGR23" s="29"/>
      <c r="SGS23" s="29"/>
      <c r="SGT23" s="29"/>
      <c r="SGU23" s="29"/>
      <c r="SGV23" s="29"/>
      <c r="SGW23" s="29"/>
      <c r="SGX23" s="29"/>
      <c r="SGY23" s="29"/>
      <c r="SGZ23" s="29"/>
      <c r="SHA23" s="29"/>
      <c r="SHB23" s="29"/>
      <c r="SHC23" s="29"/>
      <c r="SHD23" s="29"/>
      <c r="SHE23" s="29"/>
      <c r="SHF23" s="29"/>
      <c r="SHG23" s="29"/>
      <c r="SHH23" s="29"/>
      <c r="SHI23" s="29"/>
      <c r="SHJ23" s="29"/>
      <c r="SHK23" s="29"/>
      <c r="SHL23" s="29"/>
      <c r="SHM23" s="29"/>
      <c r="SHN23" s="29"/>
      <c r="SHO23" s="29"/>
      <c r="SHP23" s="29"/>
      <c r="SHQ23" s="29"/>
      <c r="SHR23" s="29"/>
      <c r="SHS23" s="29"/>
      <c r="SHT23" s="29"/>
      <c r="SHU23" s="29"/>
      <c r="SHV23" s="29"/>
      <c r="SHW23" s="29"/>
      <c r="SHX23" s="29"/>
      <c r="SHY23" s="29"/>
      <c r="SHZ23" s="29"/>
      <c r="SIA23" s="29"/>
      <c r="SIB23" s="29"/>
      <c r="SIC23" s="29"/>
      <c r="SID23" s="29"/>
      <c r="SIE23" s="29"/>
      <c r="SIF23" s="29"/>
      <c r="SIG23" s="29"/>
      <c r="SIH23" s="29"/>
      <c r="SII23" s="29"/>
      <c r="SIJ23" s="29"/>
      <c r="SIK23" s="29"/>
      <c r="SIL23" s="29"/>
      <c r="SIM23" s="29"/>
      <c r="SIN23" s="29"/>
      <c r="SIO23" s="29"/>
      <c r="SIP23" s="29"/>
      <c r="SIQ23" s="29"/>
      <c r="SIR23" s="29"/>
      <c r="SIS23" s="29"/>
      <c r="SIT23" s="29"/>
      <c r="SIU23" s="29"/>
      <c r="SIV23" s="29"/>
      <c r="SIW23" s="29"/>
      <c r="SIX23" s="29"/>
      <c r="SIY23" s="29"/>
      <c r="SIZ23" s="29"/>
      <c r="SJA23" s="29"/>
      <c r="SJB23" s="29"/>
      <c r="SJC23" s="29"/>
      <c r="SJD23" s="29"/>
      <c r="SJE23" s="29"/>
      <c r="SJF23" s="29"/>
      <c r="SJG23" s="29"/>
      <c r="SJH23" s="29"/>
      <c r="SJI23" s="29"/>
      <c r="SJJ23" s="29"/>
      <c r="SJK23" s="29"/>
      <c r="SJL23" s="29"/>
      <c r="SJM23" s="29"/>
      <c r="SJN23" s="29"/>
      <c r="SJO23" s="29"/>
      <c r="SJP23" s="29"/>
      <c r="SJQ23" s="29"/>
      <c r="SJR23" s="29"/>
      <c r="SJS23" s="29"/>
      <c r="SJT23" s="29"/>
      <c r="SJU23" s="29"/>
      <c r="SJV23" s="29"/>
      <c r="SJW23" s="29"/>
      <c r="SJX23" s="29"/>
      <c r="SJY23" s="29"/>
      <c r="SJZ23" s="29"/>
      <c r="SKA23" s="29"/>
      <c r="SKB23" s="29"/>
      <c r="SKC23" s="29"/>
      <c r="SKD23" s="29"/>
      <c r="SKE23" s="29"/>
      <c r="SKF23" s="29"/>
      <c r="SKG23" s="29"/>
      <c r="SKH23" s="29"/>
      <c r="SKI23" s="29"/>
      <c r="SKJ23" s="29"/>
      <c r="SKK23" s="29"/>
      <c r="SKL23" s="29"/>
      <c r="SKM23" s="29"/>
      <c r="SKN23" s="29"/>
      <c r="SKO23" s="29"/>
      <c r="SKP23" s="29"/>
      <c r="SKQ23" s="29"/>
      <c r="SKR23" s="29"/>
      <c r="SKS23" s="29"/>
      <c r="SKT23" s="29"/>
      <c r="SKU23" s="29"/>
      <c r="SKV23" s="29"/>
      <c r="SKW23" s="29"/>
      <c r="SKX23" s="29"/>
      <c r="SKY23" s="29"/>
      <c r="SKZ23" s="29"/>
      <c r="SLA23" s="29"/>
      <c r="SLB23" s="29"/>
      <c r="SLC23" s="29"/>
      <c r="SLD23" s="29"/>
      <c r="SLE23" s="29"/>
      <c r="SLF23" s="29"/>
      <c r="SLG23" s="29"/>
      <c r="SLH23" s="29"/>
      <c r="SLI23" s="29"/>
      <c r="SLJ23" s="29"/>
      <c r="SLK23" s="29"/>
      <c r="SLL23" s="29"/>
      <c r="SLM23" s="29"/>
      <c r="SLN23" s="29"/>
      <c r="SLO23" s="29"/>
      <c r="SLP23" s="29"/>
      <c r="SLQ23" s="29"/>
      <c r="SLR23" s="29"/>
      <c r="SLS23" s="29"/>
      <c r="SLT23" s="29"/>
      <c r="SLU23" s="29"/>
      <c r="SLV23" s="29"/>
      <c r="SLW23" s="29"/>
      <c r="SLX23" s="29"/>
      <c r="SLY23" s="29"/>
      <c r="SLZ23" s="29"/>
      <c r="SMA23" s="29"/>
      <c r="SMB23" s="29"/>
      <c r="SMC23" s="29"/>
      <c r="SMD23" s="29"/>
      <c r="SME23" s="29"/>
      <c r="SMF23" s="29"/>
      <c r="SMG23" s="29"/>
      <c r="SMH23" s="29"/>
      <c r="SMI23" s="29"/>
      <c r="SMJ23" s="29"/>
      <c r="SMK23" s="29"/>
      <c r="SML23" s="29"/>
      <c r="SMM23" s="29"/>
      <c r="SMN23" s="29"/>
      <c r="SMO23" s="29"/>
      <c r="SMP23" s="29"/>
      <c r="SMQ23" s="29"/>
      <c r="SMR23" s="29"/>
      <c r="SMS23" s="29"/>
      <c r="SMT23" s="29"/>
      <c r="SMU23" s="29"/>
      <c r="SMV23" s="29"/>
      <c r="SMW23" s="29"/>
      <c r="SMX23" s="29"/>
      <c r="SMY23" s="29"/>
      <c r="SMZ23" s="29"/>
      <c r="SNA23" s="29"/>
      <c r="SNB23" s="29"/>
      <c r="SNC23" s="29"/>
      <c r="SND23" s="29"/>
      <c r="SNE23" s="29"/>
      <c r="SNF23" s="29"/>
      <c r="SNG23" s="29"/>
      <c r="SNH23" s="29"/>
      <c r="SNI23" s="29"/>
      <c r="SNJ23" s="29"/>
      <c r="SNK23" s="29"/>
      <c r="SNL23" s="29"/>
      <c r="SNM23" s="29"/>
      <c r="SNN23" s="29"/>
      <c r="SNO23" s="29"/>
      <c r="SNP23" s="29"/>
      <c r="SNQ23" s="29"/>
      <c r="SNR23" s="29"/>
      <c r="SNS23" s="29"/>
      <c r="SNT23" s="29"/>
      <c r="SNU23" s="29"/>
      <c r="SNV23" s="29"/>
      <c r="SNW23" s="29"/>
      <c r="SNX23" s="29"/>
      <c r="SNY23" s="29"/>
      <c r="SNZ23" s="29"/>
      <c r="SOA23" s="29"/>
      <c r="SOB23" s="29"/>
      <c r="SOC23" s="29"/>
      <c r="SOD23" s="29"/>
      <c r="SOE23" s="29"/>
      <c r="SOF23" s="29"/>
      <c r="SOG23" s="29"/>
      <c r="SOH23" s="29"/>
      <c r="SOI23" s="29"/>
      <c r="SOJ23" s="29"/>
      <c r="SOK23" s="29"/>
      <c r="SOL23" s="29"/>
      <c r="SOM23" s="29"/>
      <c r="SON23" s="29"/>
      <c r="SOO23" s="29"/>
      <c r="SOP23" s="29"/>
      <c r="SOQ23" s="29"/>
      <c r="SOR23" s="29"/>
      <c r="SOS23" s="29"/>
      <c r="SOT23" s="29"/>
      <c r="SOU23" s="29"/>
      <c r="SOV23" s="29"/>
      <c r="SOW23" s="29"/>
      <c r="SOX23" s="29"/>
      <c r="SOY23" s="29"/>
      <c r="SOZ23" s="29"/>
      <c r="SPA23" s="29"/>
      <c r="SPB23" s="29"/>
      <c r="SPC23" s="29"/>
      <c r="SPD23" s="29"/>
      <c r="SPE23" s="29"/>
      <c r="SPF23" s="29"/>
      <c r="SPG23" s="29"/>
      <c r="SPH23" s="29"/>
      <c r="SPI23" s="29"/>
      <c r="SPJ23" s="29"/>
      <c r="SPK23" s="29"/>
      <c r="SPL23" s="29"/>
      <c r="SPM23" s="29"/>
      <c r="SPN23" s="29"/>
      <c r="SPO23" s="29"/>
      <c r="SPP23" s="29"/>
      <c r="SPQ23" s="29"/>
      <c r="SPR23" s="29"/>
      <c r="SPS23" s="29"/>
      <c r="SPT23" s="29"/>
      <c r="SPU23" s="29"/>
      <c r="SPV23" s="29"/>
      <c r="SPW23" s="29"/>
      <c r="SPX23" s="29"/>
      <c r="SPY23" s="29"/>
      <c r="SPZ23" s="29"/>
      <c r="SQA23" s="29"/>
      <c r="SQB23" s="29"/>
      <c r="SQC23" s="29"/>
      <c r="SQD23" s="29"/>
      <c r="SQE23" s="29"/>
      <c r="SQF23" s="29"/>
      <c r="SQG23" s="29"/>
      <c r="SQH23" s="29"/>
      <c r="SQI23" s="29"/>
      <c r="SQJ23" s="29"/>
      <c r="SQK23" s="29"/>
      <c r="SQL23" s="29"/>
      <c r="SQM23" s="29"/>
      <c r="SQN23" s="29"/>
      <c r="SQO23" s="29"/>
      <c r="SQP23" s="29"/>
      <c r="SQQ23" s="29"/>
      <c r="SQR23" s="29"/>
      <c r="SQS23" s="29"/>
      <c r="SQT23" s="29"/>
      <c r="SQU23" s="29"/>
      <c r="SQV23" s="29"/>
      <c r="SQW23" s="29"/>
      <c r="SQX23" s="29"/>
      <c r="SQY23" s="29"/>
      <c r="SQZ23" s="29"/>
      <c r="SRA23" s="29"/>
      <c r="SRB23" s="29"/>
      <c r="SRC23" s="29"/>
      <c r="SRD23" s="29"/>
      <c r="SRE23" s="29"/>
      <c r="SRF23" s="29"/>
      <c r="SRG23" s="29"/>
      <c r="SRH23" s="29"/>
      <c r="SRI23" s="29"/>
      <c r="SRJ23" s="29"/>
      <c r="SRK23" s="29"/>
      <c r="SRL23" s="29"/>
      <c r="SRM23" s="29"/>
      <c r="SRN23" s="29"/>
      <c r="SRO23" s="29"/>
      <c r="SRP23" s="29"/>
      <c r="SRQ23" s="29"/>
      <c r="SRR23" s="29"/>
      <c r="SRS23" s="29"/>
      <c r="SRT23" s="29"/>
      <c r="SRU23" s="29"/>
      <c r="SRV23" s="29"/>
      <c r="SRW23" s="29"/>
      <c r="SRX23" s="29"/>
      <c r="SRY23" s="29"/>
      <c r="SRZ23" s="29"/>
      <c r="SSA23" s="29"/>
      <c r="SSB23" s="29"/>
      <c r="SSC23" s="29"/>
      <c r="SSD23" s="29"/>
      <c r="SSE23" s="29"/>
      <c r="SSF23" s="29"/>
      <c r="SSG23" s="29"/>
      <c r="SSH23" s="29"/>
      <c r="SSI23" s="29"/>
      <c r="SSJ23" s="29"/>
      <c r="SSK23" s="29"/>
      <c r="SSL23" s="29"/>
      <c r="SSM23" s="29"/>
      <c r="SSN23" s="29"/>
      <c r="SSO23" s="29"/>
      <c r="SSP23" s="29"/>
      <c r="SSQ23" s="29"/>
      <c r="SSR23" s="29"/>
      <c r="SSS23" s="29"/>
      <c r="SST23" s="29"/>
      <c r="SSU23" s="29"/>
      <c r="SSV23" s="29"/>
      <c r="SSW23" s="29"/>
      <c r="SSX23" s="29"/>
      <c r="SSY23" s="29"/>
      <c r="SSZ23" s="29"/>
      <c r="STA23" s="29"/>
      <c r="STB23" s="29"/>
      <c r="STC23" s="29"/>
      <c r="STD23" s="29"/>
      <c r="STE23" s="29"/>
      <c r="STF23" s="29"/>
      <c r="STG23" s="29"/>
      <c r="STH23" s="29"/>
      <c r="STI23" s="29"/>
      <c r="STJ23" s="29"/>
      <c r="STK23" s="29"/>
      <c r="STL23" s="29"/>
      <c r="STM23" s="29"/>
      <c r="STN23" s="29"/>
      <c r="STO23" s="29"/>
      <c r="STP23" s="29"/>
      <c r="STQ23" s="29"/>
      <c r="STR23" s="29"/>
      <c r="STS23" s="29"/>
      <c r="STT23" s="29"/>
      <c r="STU23" s="29"/>
      <c r="STV23" s="29"/>
      <c r="STW23" s="29"/>
      <c r="STX23" s="29"/>
      <c r="STY23" s="29"/>
      <c r="STZ23" s="29"/>
      <c r="SUA23" s="29"/>
      <c r="SUB23" s="29"/>
      <c r="SUC23" s="29"/>
      <c r="SUD23" s="29"/>
      <c r="SUE23" s="29"/>
      <c r="SUF23" s="29"/>
      <c r="SUG23" s="29"/>
      <c r="SUH23" s="29"/>
      <c r="SUI23" s="29"/>
      <c r="SUJ23" s="29"/>
      <c r="SUK23" s="29"/>
      <c r="SUL23" s="29"/>
      <c r="SUM23" s="29"/>
      <c r="SUN23" s="29"/>
      <c r="SUO23" s="29"/>
      <c r="SUP23" s="29"/>
      <c r="SUQ23" s="29"/>
      <c r="SUR23" s="29"/>
      <c r="SUS23" s="29"/>
      <c r="SUT23" s="29"/>
      <c r="SUU23" s="29"/>
      <c r="SUV23" s="29"/>
      <c r="SUW23" s="29"/>
      <c r="SUX23" s="29"/>
      <c r="SUY23" s="29"/>
      <c r="SUZ23" s="29"/>
      <c r="SVA23" s="29"/>
      <c r="SVB23" s="29"/>
      <c r="SVC23" s="29"/>
      <c r="SVD23" s="29"/>
      <c r="SVE23" s="29"/>
      <c r="SVF23" s="29"/>
      <c r="SVG23" s="29"/>
      <c r="SVH23" s="29"/>
      <c r="SVI23" s="29"/>
      <c r="SVJ23" s="29"/>
      <c r="SVK23" s="29"/>
      <c r="SVL23" s="29"/>
      <c r="SVM23" s="29"/>
      <c r="SVN23" s="29"/>
      <c r="SVO23" s="29"/>
      <c r="SVP23" s="29"/>
      <c r="SVQ23" s="29"/>
      <c r="SVR23" s="29"/>
      <c r="SVS23" s="29"/>
      <c r="SVT23" s="29"/>
      <c r="SVU23" s="29"/>
      <c r="SVV23" s="29"/>
      <c r="SVW23" s="29"/>
      <c r="SVX23" s="29"/>
      <c r="SVY23" s="29"/>
      <c r="SVZ23" s="29"/>
      <c r="SWA23" s="29"/>
      <c r="SWB23" s="29"/>
      <c r="SWC23" s="29"/>
      <c r="SWD23" s="29"/>
      <c r="SWE23" s="29"/>
      <c r="SWF23" s="29"/>
      <c r="SWG23" s="29"/>
      <c r="SWH23" s="29"/>
      <c r="SWI23" s="29"/>
      <c r="SWJ23" s="29"/>
      <c r="SWK23" s="29"/>
      <c r="SWL23" s="29"/>
      <c r="SWM23" s="29"/>
      <c r="SWN23" s="29"/>
      <c r="SWO23" s="29"/>
      <c r="SWP23" s="29"/>
      <c r="SWQ23" s="29"/>
      <c r="SWR23" s="29"/>
      <c r="SWS23" s="29"/>
      <c r="SWT23" s="29"/>
      <c r="SWU23" s="29"/>
      <c r="SWV23" s="29"/>
      <c r="SWW23" s="29"/>
      <c r="SWX23" s="29"/>
      <c r="SWY23" s="29"/>
      <c r="SWZ23" s="29"/>
      <c r="SXA23" s="29"/>
      <c r="SXB23" s="29"/>
      <c r="SXC23" s="29"/>
      <c r="SXD23" s="29"/>
      <c r="SXE23" s="29"/>
      <c r="SXF23" s="29"/>
      <c r="SXG23" s="29"/>
      <c r="SXH23" s="29"/>
      <c r="SXI23" s="29"/>
      <c r="SXJ23" s="29"/>
      <c r="SXK23" s="29"/>
      <c r="SXL23" s="29"/>
      <c r="SXM23" s="29"/>
      <c r="SXN23" s="29"/>
      <c r="SXO23" s="29"/>
      <c r="SXP23" s="29"/>
      <c r="SXQ23" s="29"/>
      <c r="SXR23" s="29"/>
      <c r="SXS23" s="29"/>
      <c r="SXT23" s="29"/>
      <c r="SXU23" s="29"/>
      <c r="SXV23" s="29"/>
      <c r="SXW23" s="29"/>
      <c r="SXX23" s="29"/>
      <c r="SXY23" s="29"/>
      <c r="SXZ23" s="29"/>
      <c r="SYA23" s="29"/>
      <c r="SYB23" s="29"/>
      <c r="SYC23" s="29"/>
      <c r="SYD23" s="29"/>
      <c r="SYE23" s="29"/>
      <c r="SYF23" s="29"/>
      <c r="SYG23" s="29"/>
      <c r="SYH23" s="29"/>
      <c r="SYI23" s="29"/>
      <c r="SYJ23" s="29"/>
      <c r="SYK23" s="29"/>
      <c r="SYL23" s="29"/>
      <c r="SYM23" s="29"/>
      <c r="SYN23" s="29"/>
      <c r="SYO23" s="29"/>
      <c r="SYP23" s="29"/>
      <c r="SYQ23" s="29"/>
      <c r="SYR23" s="29"/>
      <c r="SYS23" s="29"/>
      <c r="SYT23" s="29"/>
      <c r="SYU23" s="29"/>
      <c r="SYV23" s="29"/>
      <c r="SYW23" s="29"/>
      <c r="SYX23" s="29"/>
      <c r="SYY23" s="29"/>
      <c r="SYZ23" s="29"/>
      <c r="SZA23" s="29"/>
      <c r="SZB23" s="29"/>
      <c r="SZC23" s="29"/>
      <c r="SZD23" s="29"/>
      <c r="SZE23" s="29"/>
      <c r="SZF23" s="29"/>
      <c r="SZG23" s="29"/>
      <c r="SZH23" s="29"/>
      <c r="SZI23" s="29"/>
      <c r="SZJ23" s="29"/>
      <c r="SZK23" s="29"/>
      <c r="SZL23" s="29"/>
      <c r="SZM23" s="29"/>
      <c r="SZN23" s="29"/>
      <c r="SZO23" s="29"/>
      <c r="SZP23" s="29"/>
      <c r="SZQ23" s="29"/>
      <c r="SZR23" s="29"/>
      <c r="SZS23" s="29"/>
      <c r="SZT23" s="29"/>
      <c r="SZU23" s="29"/>
      <c r="SZV23" s="29"/>
      <c r="SZW23" s="29"/>
      <c r="SZX23" s="29"/>
      <c r="SZY23" s="29"/>
      <c r="SZZ23" s="29"/>
      <c r="TAA23" s="29"/>
      <c r="TAB23" s="29"/>
      <c r="TAC23" s="29"/>
      <c r="TAD23" s="29"/>
      <c r="TAE23" s="29"/>
      <c r="TAF23" s="29"/>
      <c r="TAG23" s="29"/>
      <c r="TAH23" s="29"/>
      <c r="TAI23" s="29"/>
      <c r="TAJ23" s="29"/>
      <c r="TAK23" s="29"/>
      <c r="TAL23" s="29"/>
      <c r="TAM23" s="29"/>
      <c r="TAN23" s="29"/>
      <c r="TAO23" s="29"/>
      <c r="TAP23" s="29"/>
      <c r="TAQ23" s="29"/>
      <c r="TAR23" s="29"/>
      <c r="TAS23" s="29"/>
      <c r="TAT23" s="29"/>
      <c r="TAU23" s="29"/>
      <c r="TAV23" s="29"/>
      <c r="TAW23" s="29"/>
      <c r="TAX23" s="29"/>
      <c r="TAY23" s="29"/>
      <c r="TAZ23" s="29"/>
      <c r="TBA23" s="29"/>
      <c r="TBB23" s="29"/>
      <c r="TBC23" s="29"/>
      <c r="TBD23" s="29"/>
      <c r="TBE23" s="29"/>
      <c r="TBF23" s="29"/>
      <c r="TBG23" s="29"/>
      <c r="TBH23" s="29"/>
      <c r="TBI23" s="29"/>
      <c r="TBJ23" s="29"/>
      <c r="TBK23" s="29"/>
      <c r="TBL23" s="29"/>
      <c r="TBM23" s="29"/>
      <c r="TBN23" s="29"/>
      <c r="TBO23" s="29"/>
      <c r="TBP23" s="29"/>
      <c r="TBQ23" s="29"/>
      <c r="TBR23" s="29"/>
      <c r="TBS23" s="29"/>
      <c r="TBT23" s="29"/>
      <c r="TBU23" s="29"/>
      <c r="TBV23" s="29"/>
      <c r="TBW23" s="29"/>
      <c r="TBX23" s="29"/>
      <c r="TBY23" s="29"/>
      <c r="TBZ23" s="29"/>
      <c r="TCA23" s="29"/>
      <c r="TCB23" s="29"/>
      <c r="TCC23" s="29"/>
      <c r="TCD23" s="29"/>
      <c r="TCE23" s="29"/>
      <c r="TCF23" s="29"/>
      <c r="TCG23" s="29"/>
      <c r="TCH23" s="29"/>
      <c r="TCI23" s="29"/>
      <c r="TCJ23" s="29"/>
      <c r="TCK23" s="29"/>
      <c r="TCL23" s="29"/>
      <c r="TCM23" s="29"/>
      <c r="TCN23" s="29"/>
      <c r="TCO23" s="29"/>
      <c r="TCP23" s="29"/>
      <c r="TCQ23" s="29"/>
      <c r="TCR23" s="29"/>
      <c r="TCS23" s="29"/>
      <c r="TCT23" s="29"/>
      <c r="TCU23" s="29"/>
      <c r="TCV23" s="29"/>
      <c r="TCW23" s="29"/>
      <c r="TCX23" s="29"/>
      <c r="TCY23" s="29"/>
      <c r="TCZ23" s="29"/>
      <c r="TDA23" s="29"/>
      <c r="TDB23" s="29"/>
      <c r="TDC23" s="29"/>
      <c r="TDD23" s="29"/>
      <c r="TDE23" s="29"/>
      <c r="TDF23" s="29"/>
      <c r="TDG23" s="29"/>
      <c r="TDH23" s="29"/>
      <c r="TDI23" s="29"/>
      <c r="TDJ23" s="29"/>
      <c r="TDK23" s="29"/>
      <c r="TDL23" s="29"/>
      <c r="TDM23" s="29"/>
      <c r="TDN23" s="29"/>
      <c r="TDO23" s="29"/>
      <c r="TDP23" s="29"/>
      <c r="TDQ23" s="29"/>
      <c r="TDR23" s="29"/>
      <c r="TDS23" s="29"/>
      <c r="TDT23" s="29"/>
      <c r="TDU23" s="29"/>
      <c r="TDV23" s="29"/>
      <c r="TDW23" s="29"/>
      <c r="TDX23" s="29"/>
      <c r="TDY23" s="29"/>
      <c r="TDZ23" s="29"/>
      <c r="TEA23" s="29"/>
      <c r="TEB23" s="29"/>
      <c r="TEC23" s="29"/>
      <c r="TED23" s="29"/>
      <c r="TEE23" s="29"/>
      <c r="TEF23" s="29"/>
      <c r="TEG23" s="29"/>
      <c r="TEH23" s="29"/>
      <c r="TEI23" s="29"/>
      <c r="TEJ23" s="29"/>
      <c r="TEK23" s="29"/>
      <c r="TEL23" s="29"/>
      <c r="TEM23" s="29"/>
      <c r="TEN23" s="29"/>
      <c r="TEO23" s="29"/>
      <c r="TEP23" s="29"/>
      <c r="TEQ23" s="29"/>
      <c r="TER23" s="29"/>
      <c r="TES23" s="29"/>
      <c r="TET23" s="29"/>
      <c r="TEU23" s="29"/>
      <c r="TEV23" s="29"/>
      <c r="TEW23" s="29"/>
      <c r="TEX23" s="29"/>
      <c r="TEY23" s="29"/>
      <c r="TEZ23" s="29"/>
      <c r="TFA23" s="29"/>
      <c r="TFB23" s="29"/>
      <c r="TFC23" s="29"/>
      <c r="TFD23" s="29"/>
      <c r="TFE23" s="29"/>
      <c r="TFF23" s="29"/>
      <c r="TFG23" s="29"/>
      <c r="TFH23" s="29"/>
      <c r="TFI23" s="29"/>
      <c r="TFJ23" s="29"/>
      <c r="TFK23" s="29"/>
      <c r="TFL23" s="29"/>
      <c r="TFM23" s="29"/>
      <c r="TFN23" s="29"/>
      <c r="TFO23" s="29"/>
      <c r="TFP23" s="29"/>
      <c r="TFQ23" s="29"/>
      <c r="TFR23" s="29"/>
      <c r="TFS23" s="29"/>
      <c r="TFT23" s="29"/>
      <c r="TFU23" s="29"/>
      <c r="TFV23" s="29"/>
      <c r="TFW23" s="29"/>
      <c r="TFX23" s="29"/>
      <c r="TFY23" s="29"/>
      <c r="TFZ23" s="29"/>
      <c r="TGA23" s="29"/>
      <c r="TGB23" s="29"/>
      <c r="TGC23" s="29"/>
      <c r="TGD23" s="29"/>
      <c r="TGE23" s="29"/>
      <c r="TGF23" s="29"/>
      <c r="TGG23" s="29"/>
      <c r="TGH23" s="29"/>
      <c r="TGI23" s="29"/>
      <c r="TGJ23" s="29"/>
      <c r="TGK23" s="29"/>
      <c r="TGL23" s="29"/>
      <c r="TGM23" s="29"/>
      <c r="TGN23" s="29"/>
      <c r="TGO23" s="29"/>
      <c r="TGP23" s="29"/>
      <c r="TGQ23" s="29"/>
      <c r="TGR23" s="29"/>
      <c r="TGS23" s="29"/>
      <c r="TGT23" s="29"/>
      <c r="TGU23" s="29"/>
      <c r="TGV23" s="29"/>
      <c r="TGW23" s="29"/>
      <c r="TGX23" s="29"/>
      <c r="TGY23" s="29"/>
      <c r="TGZ23" s="29"/>
      <c r="THA23" s="29"/>
      <c r="THB23" s="29"/>
      <c r="THC23" s="29"/>
      <c r="THD23" s="29"/>
      <c r="THE23" s="29"/>
      <c r="THF23" s="29"/>
      <c r="THG23" s="29"/>
      <c r="THH23" s="29"/>
      <c r="THI23" s="29"/>
      <c r="THJ23" s="29"/>
      <c r="THK23" s="29"/>
      <c r="THL23" s="29"/>
      <c r="THM23" s="29"/>
      <c r="THN23" s="29"/>
      <c r="THO23" s="29"/>
      <c r="THP23" s="29"/>
      <c r="THQ23" s="29"/>
      <c r="THR23" s="29"/>
      <c r="THS23" s="29"/>
      <c r="THT23" s="29"/>
      <c r="THU23" s="29"/>
      <c r="THV23" s="29"/>
      <c r="THW23" s="29"/>
      <c r="THX23" s="29"/>
      <c r="THY23" s="29"/>
      <c r="THZ23" s="29"/>
      <c r="TIA23" s="29"/>
      <c r="TIB23" s="29"/>
      <c r="TIC23" s="29"/>
      <c r="TID23" s="29"/>
      <c r="TIE23" s="29"/>
      <c r="TIF23" s="29"/>
      <c r="TIG23" s="29"/>
      <c r="TIH23" s="29"/>
      <c r="TII23" s="29"/>
      <c r="TIJ23" s="29"/>
      <c r="TIK23" s="29"/>
      <c r="TIL23" s="29"/>
      <c r="TIM23" s="29"/>
      <c r="TIN23" s="29"/>
      <c r="TIO23" s="29"/>
      <c r="TIP23" s="29"/>
      <c r="TIQ23" s="29"/>
      <c r="TIR23" s="29"/>
      <c r="TIS23" s="29"/>
      <c r="TIT23" s="29"/>
      <c r="TIU23" s="29"/>
      <c r="TIV23" s="29"/>
      <c r="TIW23" s="29"/>
      <c r="TIX23" s="29"/>
      <c r="TIY23" s="29"/>
      <c r="TIZ23" s="29"/>
      <c r="TJA23" s="29"/>
      <c r="TJB23" s="29"/>
      <c r="TJC23" s="29"/>
      <c r="TJD23" s="29"/>
      <c r="TJE23" s="29"/>
      <c r="TJF23" s="29"/>
      <c r="TJG23" s="29"/>
      <c r="TJH23" s="29"/>
      <c r="TJI23" s="29"/>
      <c r="TJJ23" s="29"/>
      <c r="TJK23" s="29"/>
      <c r="TJL23" s="29"/>
      <c r="TJM23" s="29"/>
      <c r="TJN23" s="29"/>
      <c r="TJO23" s="29"/>
      <c r="TJP23" s="29"/>
      <c r="TJQ23" s="29"/>
      <c r="TJR23" s="29"/>
      <c r="TJS23" s="29"/>
      <c r="TJT23" s="29"/>
      <c r="TJU23" s="29"/>
      <c r="TJV23" s="29"/>
      <c r="TJW23" s="29"/>
      <c r="TJX23" s="29"/>
      <c r="TJY23" s="29"/>
      <c r="TJZ23" s="29"/>
      <c r="TKA23" s="29"/>
      <c r="TKB23" s="29"/>
      <c r="TKC23" s="29"/>
      <c r="TKD23" s="29"/>
      <c r="TKE23" s="29"/>
      <c r="TKF23" s="29"/>
      <c r="TKG23" s="29"/>
      <c r="TKH23" s="29"/>
      <c r="TKI23" s="29"/>
      <c r="TKJ23" s="29"/>
      <c r="TKK23" s="29"/>
      <c r="TKL23" s="29"/>
      <c r="TKM23" s="29"/>
      <c r="TKN23" s="29"/>
      <c r="TKO23" s="29"/>
      <c r="TKP23" s="29"/>
      <c r="TKQ23" s="29"/>
      <c r="TKR23" s="29"/>
      <c r="TKS23" s="29"/>
      <c r="TKT23" s="29"/>
      <c r="TKU23" s="29"/>
      <c r="TKV23" s="29"/>
      <c r="TKW23" s="29"/>
      <c r="TKX23" s="29"/>
      <c r="TKY23" s="29"/>
      <c r="TKZ23" s="29"/>
      <c r="TLA23" s="29"/>
      <c r="TLB23" s="29"/>
      <c r="TLC23" s="29"/>
      <c r="TLD23" s="29"/>
      <c r="TLE23" s="29"/>
      <c r="TLF23" s="29"/>
      <c r="TLG23" s="29"/>
      <c r="TLH23" s="29"/>
      <c r="TLI23" s="29"/>
      <c r="TLJ23" s="29"/>
      <c r="TLK23" s="29"/>
      <c r="TLL23" s="29"/>
      <c r="TLM23" s="29"/>
      <c r="TLN23" s="29"/>
      <c r="TLO23" s="29"/>
      <c r="TLP23" s="29"/>
      <c r="TLQ23" s="29"/>
      <c r="TLR23" s="29"/>
      <c r="TLS23" s="29"/>
      <c r="TLT23" s="29"/>
      <c r="TLU23" s="29"/>
      <c r="TLV23" s="29"/>
      <c r="TLW23" s="29"/>
      <c r="TLX23" s="29"/>
      <c r="TLY23" s="29"/>
      <c r="TLZ23" s="29"/>
      <c r="TMA23" s="29"/>
      <c r="TMB23" s="29"/>
      <c r="TMC23" s="29"/>
      <c r="TMD23" s="29"/>
      <c r="TME23" s="29"/>
      <c r="TMF23" s="29"/>
      <c r="TMG23" s="29"/>
      <c r="TMH23" s="29"/>
      <c r="TMI23" s="29"/>
      <c r="TMJ23" s="29"/>
      <c r="TMK23" s="29"/>
      <c r="TML23" s="29"/>
      <c r="TMM23" s="29"/>
      <c r="TMN23" s="29"/>
      <c r="TMO23" s="29"/>
      <c r="TMP23" s="29"/>
      <c r="TMQ23" s="29"/>
      <c r="TMR23" s="29"/>
      <c r="TMS23" s="29"/>
      <c r="TMT23" s="29"/>
      <c r="TMU23" s="29"/>
      <c r="TMV23" s="29"/>
      <c r="TMW23" s="29"/>
      <c r="TMX23" s="29"/>
      <c r="TMY23" s="29"/>
      <c r="TMZ23" s="29"/>
      <c r="TNA23" s="29"/>
      <c r="TNB23" s="29"/>
      <c r="TNC23" s="29"/>
      <c r="TND23" s="29"/>
      <c r="TNE23" s="29"/>
      <c r="TNF23" s="29"/>
      <c r="TNG23" s="29"/>
      <c r="TNH23" s="29"/>
      <c r="TNI23" s="29"/>
      <c r="TNJ23" s="29"/>
      <c r="TNK23" s="29"/>
      <c r="TNL23" s="29"/>
      <c r="TNM23" s="29"/>
      <c r="TNN23" s="29"/>
      <c r="TNO23" s="29"/>
      <c r="TNP23" s="29"/>
      <c r="TNQ23" s="29"/>
      <c r="TNR23" s="29"/>
      <c r="TNS23" s="29"/>
      <c r="TNT23" s="29"/>
      <c r="TNU23" s="29"/>
      <c r="TNV23" s="29"/>
      <c r="TNW23" s="29"/>
      <c r="TNX23" s="29"/>
      <c r="TNY23" s="29"/>
      <c r="TNZ23" s="29"/>
      <c r="TOA23" s="29"/>
      <c r="TOB23" s="29"/>
      <c r="TOC23" s="29"/>
      <c r="TOD23" s="29"/>
      <c r="TOE23" s="29"/>
      <c r="TOF23" s="29"/>
      <c r="TOG23" s="29"/>
      <c r="TOH23" s="29"/>
      <c r="TOI23" s="29"/>
      <c r="TOJ23" s="29"/>
      <c r="TOK23" s="29"/>
      <c r="TOL23" s="29"/>
      <c r="TOM23" s="29"/>
      <c r="TON23" s="29"/>
      <c r="TOO23" s="29"/>
      <c r="TOP23" s="29"/>
      <c r="TOQ23" s="29"/>
      <c r="TOR23" s="29"/>
      <c r="TOS23" s="29"/>
      <c r="TOT23" s="29"/>
      <c r="TOU23" s="29"/>
      <c r="TOV23" s="29"/>
      <c r="TOW23" s="29"/>
      <c r="TOX23" s="29"/>
      <c r="TOY23" s="29"/>
      <c r="TOZ23" s="29"/>
      <c r="TPA23" s="29"/>
      <c r="TPB23" s="29"/>
      <c r="TPC23" s="29"/>
      <c r="TPD23" s="29"/>
      <c r="TPE23" s="29"/>
      <c r="TPF23" s="29"/>
      <c r="TPG23" s="29"/>
      <c r="TPH23" s="29"/>
      <c r="TPI23" s="29"/>
      <c r="TPJ23" s="29"/>
      <c r="TPK23" s="29"/>
      <c r="TPL23" s="29"/>
      <c r="TPM23" s="29"/>
      <c r="TPN23" s="29"/>
      <c r="TPO23" s="29"/>
      <c r="TPP23" s="29"/>
      <c r="TPQ23" s="29"/>
      <c r="TPR23" s="29"/>
      <c r="TPS23" s="29"/>
      <c r="TPT23" s="29"/>
      <c r="TPU23" s="29"/>
      <c r="TPV23" s="29"/>
      <c r="TPW23" s="29"/>
      <c r="TPX23" s="29"/>
      <c r="TPY23" s="29"/>
      <c r="TPZ23" s="29"/>
      <c r="TQA23" s="29"/>
      <c r="TQB23" s="29"/>
      <c r="TQC23" s="29"/>
      <c r="TQD23" s="29"/>
      <c r="TQE23" s="29"/>
      <c r="TQF23" s="29"/>
      <c r="TQG23" s="29"/>
      <c r="TQH23" s="29"/>
      <c r="TQI23" s="29"/>
      <c r="TQJ23" s="29"/>
      <c r="TQK23" s="29"/>
      <c r="TQL23" s="29"/>
      <c r="TQM23" s="29"/>
      <c r="TQN23" s="29"/>
      <c r="TQO23" s="29"/>
      <c r="TQP23" s="29"/>
      <c r="TQQ23" s="29"/>
      <c r="TQR23" s="29"/>
      <c r="TQS23" s="29"/>
      <c r="TQT23" s="29"/>
      <c r="TQU23" s="29"/>
      <c r="TQV23" s="29"/>
      <c r="TQW23" s="29"/>
      <c r="TQX23" s="29"/>
      <c r="TQY23" s="29"/>
      <c r="TQZ23" s="29"/>
      <c r="TRA23" s="29"/>
      <c r="TRB23" s="29"/>
      <c r="TRC23" s="29"/>
      <c r="TRD23" s="29"/>
      <c r="TRE23" s="29"/>
      <c r="TRF23" s="29"/>
      <c r="TRG23" s="29"/>
      <c r="TRH23" s="29"/>
      <c r="TRI23" s="29"/>
      <c r="TRJ23" s="29"/>
      <c r="TRK23" s="29"/>
      <c r="TRL23" s="29"/>
      <c r="TRM23" s="29"/>
      <c r="TRN23" s="29"/>
      <c r="TRO23" s="29"/>
      <c r="TRP23" s="29"/>
      <c r="TRQ23" s="29"/>
      <c r="TRR23" s="29"/>
      <c r="TRS23" s="29"/>
      <c r="TRT23" s="29"/>
      <c r="TRU23" s="29"/>
      <c r="TRV23" s="29"/>
      <c r="TRW23" s="29"/>
      <c r="TRX23" s="29"/>
      <c r="TRY23" s="29"/>
      <c r="TRZ23" s="29"/>
      <c r="TSA23" s="29"/>
      <c r="TSB23" s="29"/>
      <c r="TSC23" s="29"/>
      <c r="TSD23" s="29"/>
      <c r="TSE23" s="29"/>
      <c r="TSF23" s="29"/>
      <c r="TSG23" s="29"/>
      <c r="TSH23" s="29"/>
      <c r="TSI23" s="29"/>
      <c r="TSJ23" s="29"/>
      <c r="TSK23" s="29"/>
      <c r="TSL23" s="29"/>
      <c r="TSM23" s="29"/>
      <c r="TSN23" s="29"/>
      <c r="TSO23" s="29"/>
      <c r="TSP23" s="29"/>
      <c r="TSQ23" s="29"/>
      <c r="TSR23" s="29"/>
      <c r="TSS23" s="29"/>
      <c r="TST23" s="29"/>
      <c r="TSU23" s="29"/>
      <c r="TSV23" s="29"/>
      <c r="TSW23" s="29"/>
      <c r="TSX23" s="29"/>
      <c r="TSY23" s="29"/>
      <c r="TSZ23" s="29"/>
      <c r="TTA23" s="29"/>
      <c r="TTB23" s="29"/>
      <c r="TTC23" s="29"/>
      <c r="TTD23" s="29"/>
      <c r="TTE23" s="29"/>
      <c r="TTF23" s="29"/>
      <c r="TTG23" s="29"/>
      <c r="TTH23" s="29"/>
      <c r="TTI23" s="29"/>
      <c r="TTJ23" s="29"/>
      <c r="TTK23" s="29"/>
      <c r="TTL23" s="29"/>
      <c r="TTM23" s="29"/>
      <c r="TTN23" s="29"/>
      <c r="TTO23" s="29"/>
      <c r="TTP23" s="29"/>
      <c r="TTQ23" s="29"/>
      <c r="TTR23" s="29"/>
      <c r="TTS23" s="29"/>
      <c r="TTT23" s="29"/>
      <c r="TTU23" s="29"/>
      <c r="TTV23" s="29"/>
      <c r="TTW23" s="29"/>
      <c r="TTX23" s="29"/>
      <c r="TTY23" s="29"/>
      <c r="TTZ23" s="29"/>
      <c r="TUA23" s="29"/>
      <c r="TUB23" s="29"/>
      <c r="TUC23" s="29"/>
      <c r="TUD23" s="29"/>
      <c r="TUE23" s="29"/>
      <c r="TUF23" s="29"/>
      <c r="TUG23" s="29"/>
      <c r="TUH23" s="29"/>
      <c r="TUI23" s="29"/>
      <c r="TUJ23" s="29"/>
      <c r="TUK23" s="29"/>
      <c r="TUL23" s="29"/>
      <c r="TUM23" s="29"/>
      <c r="TUN23" s="29"/>
      <c r="TUO23" s="29"/>
      <c r="TUP23" s="29"/>
      <c r="TUQ23" s="29"/>
      <c r="TUR23" s="29"/>
      <c r="TUS23" s="29"/>
      <c r="TUT23" s="29"/>
      <c r="TUU23" s="29"/>
      <c r="TUV23" s="29"/>
      <c r="TUW23" s="29"/>
      <c r="TUX23" s="29"/>
      <c r="TUY23" s="29"/>
      <c r="TUZ23" s="29"/>
      <c r="TVA23" s="29"/>
      <c r="TVB23" s="29"/>
      <c r="TVC23" s="29"/>
      <c r="TVD23" s="29"/>
      <c r="TVE23" s="29"/>
      <c r="TVF23" s="29"/>
      <c r="TVG23" s="29"/>
      <c r="TVH23" s="29"/>
      <c r="TVI23" s="29"/>
      <c r="TVJ23" s="29"/>
      <c r="TVK23" s="29"/>
      <c r="TVL23" s="29"/>
      <c r="TVM23" s="29"/>
      <c r="TVN23" s="29"/>
      <c r="TVO23" s="29"/>
      <c r="TVP23" s="29"/>
      <c r="TVQ23" s="29"/>
      <c r="TVR23" s="29"/>
      <c r="TVS23" s="29"/>
      <c r="TVT23" s="29"/>
      <c r="TVU23" s="29"/>
      <c r="TVV23" s="29"/>
      <c r="TVW23" s="29"/>
      <c r="TVX23" s="29"/>
      <c r="TVY23" s="29"/>
      <c r="TVZ23" s="29"/>
      <c r="TWA23" s="29"/>
      <c r="TWB23" s="29"/>
      <c r="TWC23" s="29"/>
      <c r="TWD23" s="29"/>
      <c r="TWE23" s="29"/>
      <c r="TWF23" s="29"/>
      <c r="TWG23" s="29"/>
      <c r="TWH23" s="29"/>
      <c r="TWI23" s="29"/>
      <c r="TWJ23" s="29"/>
      <c r="TWK23" s="29"/>
      <c r="TWL23" s="29"/>
      <c r="TWM23" s="29"/>
      <c r="TWN23" s="29"/>
      <c r="TWO23" s="29"/>
      <c r="TWP23" s="29"/>
      <c r="TWQ23" s="29"/>
      <c r="TWR23" s="29"/>
      <c r="TWS23" s="29"/>
      <c r="TWT23" s="29"/>
      <c r="TWU23" s="29"/>
      <c r="TWV23" s="29"/>
      <c r="TWW23" s="29"/>
      <c r="TWX23" s="29"/>
      <c r="TWY23" s="29"/>
      <c r="TWZ23" s="29"/>
      <c r="TXA23" s="29"/>
      <c r="TXB23" s="29"/>
      <c r="TXC23" s="29"/>
      <c r="TXD23" s="29"/>
      <c r="TXE23" s="29"/>
      <c r="TXF23" s="29"/>
      <c r="TXG23" s="29"/>
      <c r="TXH23" s="29"/>
      <c r="TXI23" s="29"/>
      <c r="TXJ23" s="29"/>
      <c r="TXK23" s="29"/>
      <c r="TXL23" s="29"/>
      <c r="TXM23" s="29"/>
      <c r="TXN23" s="29"/>
      <c r="TXO23" s="29"/>
      <c r="TXP23" s="29"/>
      <c r="TXQ23" s="29"/>
      <c r="TXR23" s="29"/>
      <c r="TXS23" s="29"/>
      <c r="TXT23" s="29"/>
      <c r="TXU23" s="29"/>
      <c r="TXV23" s="29"/>
      <c r="TXW23" s="29"/>
      <c r="TXX23" s="29"/>
      <c r="TXY23" s="29"/>
      <c r="TXZ23" s="29"/>
      <c r="TYA23" s="29"/>
      <c r="TYB23" s="29"/>
      <c r="TYC23" s="29"/>
      <c r="TYD23" s="29"/>
      <c r="TYE23" s="29"/>
      <c r="TYF23" s="29"/>
      <c r="TYG23" s="29"/>
      <c r="TYH23" s="29"/>
      <c r="TYI23" s="29"/>
      <c r="TYJ23" s="29"/>
      <c r="TYK23" s="29"/>
      <c r="TYL23" s="29"/>
      <c r="TYM23" s="29"/>
      <c r="TYN23" s="29"/>
      <c r="TYO23" s="29"/>
      <c r="TYP23" s="29"/>
      <c r="TYQ23" s="29"/>
      <c r="TYR23" s="29"/>
      <c r="TYS23" s="29"/>
      <c r="TYT23" s="29"/>
      <c r="TYU23" s="29"/>
      <c r="TYV23" s="29"/>
      <c r="TYW23" s="29"/>
      <c r="TYX23" s="29"/>
      <c r="TYY23" s="29"/>
      <c r="TYZ23" s="29"/>
      <c r="TZA23" s="29"/>
      <c r="TZB23" s="29"/>
      <c r="TZC23" s="29"/>
      <c r="TZD23" s="29"/>
      <c r="TZE23" s="29"/>
      <c r="TZF23" s="29"/>
      <c r="TZG23" s="29"/>
      <c r="TZH23" s="29"/>
      <c r="TZI23" s="29"/>
      <c r="TZJ23" s="29"/>
      <c r="TZK23" s="29"/>
      <c r="TZL23" s="29"/>
      <c r="TZM23" s="29"/>
      <c r="TZN23" s="29"/>
      <c r="TZO23" s="29"/>
      <c r="TZP23" s="29"/>
      <c r="TZQ23" s="29"/>
      <c r="TZR23" s="29"/>
      <c r="TZS23" s="29"/>
      <c r="TZT23" s="29"/>
      <c r="TZU23" s="29"/>
      <c r="TZV23" s="29"/>
      <c r="TZW23" s="29"/>
      <c r="TZX23" s="29"/>
      <c r="TZY23" s="29"/>
      <c r="TZZ23" s="29"/>
      <c r="UAA23" s="29"/>
      <c r="UAB23" s="29"/>
      <c r="UAC23" s="29"/>
      <c r="UAD23" s="29"/>
      <c r="UAE23" s="29"/>
      <c r="UAF23" s="29"/>
      <c r="UAG23" s="29"/>
      <c r="UAH23" s="29"/>
      <c r="UAI23" s="29"/>
      <c r="UAJ23" s="29"/>
      <c r="UAK23" s="29"/>
      <c r="UAL23" s="29"/>
      <c r="UAM23" s="29"/>
      <c r="UAN23" s="29"/>
      <c r="UAO23" s="29"/>
      <c r="UAP23" s="29"/>
      <c r="UAQ23" s="29"/>
      <c r="UAR23" s="29"/>
      <c r="UAS23" s="29"/>
      <c r="UAT23" s="29"/>
      <c r="UAU23" s="29"/>
      <c r="UAV23" s="29"/>
      <c r="UAW23" s="29"/>
      <c r="UAX23" s="29"/>
      <c r="UAY23" s="29"/>
      <c r="UAZ23" s="29"/>
      <c r="UBA23" s="29"/>
      <c r="UBB23" s="29"/>
      <c r="UBC23" s="29"/>
      <c r="UBD23" s="29"/>
      <c r="UBE23" s="29"/>
      <c r="UBF23" s="29"/>
      <c r="UBG23" s="29"/>
      <c r="UBH23" s="29"/>
      <c r="UBI23" s="29"/>
      <c r="UBJ23" s="29"/>
      <c r="UBK23" s="29"/>
      <c r="UBL23" s="29"/>
      <c r="UBM23" s="29"/>
      <c r="UBN23" s="29"/>
      <c r="UBO23" s="29"/>
      <c r="UBP23" s="29"/>
      <c r="UBQ23" s="29"/>
      <c r="UBR23" s="29"/>
      <c r="UBS23" s="29"/>
      <c r="UBT23" s="29"/>
      <c r="UBU23" s="29"/>
      <c r="UBV23" s="29"/>
      <c r="UBW23" s="29"/>
      <c r="UBX23" s="29"/>
      <c r="UBY23" s="29"/>
      <c r="UBZ23" s="29"/>
      <c r="UCA23" s="29"/>
      <c r="UCB23" s="29"/>
      <c r="UCC23" s="29"/>
      <c r="UCD23" s="29"/>
      <c r="UCE23" s="29"/>
      <c r="UCF23" s="29"/>
      <c r="UCG23" s="29"/>
      <c r="UCH23" s="29"/>
      <c r="UCI23" s="29"/>
      <c r="UCJ23" s="29"/>
      <c r="UCK23" s="29"/>
      <c r="UCL23" s="29"/>
      <c r="UCM23" s="29"/>
      <c r="UCN23" s="29"/>
      <c r="UCO23" s="29"/>
      <c r="UCP23" s="29"/>
      <c r="UCQ23" s="29"/>
      <c r="UCR23" s="29"/>
      <c r="UCS23" s="29"/>
      <c r="UCT23" s="29"/>
      <c r="UCU23" s="29"/>
      <c r="UCV23" s="29"/>
      <c r="UCW23" s="29"/>
      <c r="UCX23" s="29"/>
      <c r="UCY23" s="29"/>
      <c r="UCZ23" s="29"/>
      <c r="UDA23" s="29"/>
      <c r="UDB23" s="29"/>
      <c r="UDC23" s="29"/>
      <c r="UDD23" s="29"/>
      <c r="UDE23" s="29"/>
      <c r="UDF23" s="29"/>
      <c r="UDG23" s="29"/>
      <c r="UDH23" s="29"/>
      <c r="UDI23" s="29"/>
      <c r="UDJ23" s="29"/>
      <c r="UDK23" s="29"/>
      <c r="UDL23" s="29"/>
      <c r="UDM23" s="29"/>
      <c r="UDN23" s="29"/>
      <c r="UDO23" s="29"/>
      <c r="UDP23" s="29"/>
      <c r="UDQ23" s="29"/>
      <c r="UDR23" s="29"/>
      <c r="UDS23" s="29"/>
      <c r="UDT23" s="29"/>
      <c r="UDU23" s="29"/>
      <c r="UDV23" s="29"/>
      <c r="UDW23" s="29"/>
      <c r="UDX23" s="29"/>
      <c r="UDY23" s="29"/>
      <c r="UDZ23" s="29"/>
      <c r="UEA23" s="29"/>
      <c r="UEB23" s="29"/>
      <c r="UEC23" s="29"/>
      <c r="UED23" s="29"/>
      <c r="UEE23" s="29"/>
      <c r="UEF23" s="29"/>
      <c r="UEG23" s="29"/>
      <c r="UEH23" s="29"/>
      <c r="UEI23" s="29"/>
      <c r="UEJ23" s="29"/>
      <c r="UEK23" s="29"/>
      <c r="UEL23" s="29"/>
      <c r="UEM23" s="29"/>
      <c r="UEN23" s="29"/>
      <c r="UEO23" s="29"/>
      <c r="UEP23" s="29"/>
      <c r="UEQ23" s="29"/>
      <c r="UER23" s="29"/>
      <c r="UES23" s="29"/>
      <c r="UET23" s="29"/>
      <c r="UEU23" s="29"/>
      <c r="UEV23" s="29"/>
      <c r="UEW23" s="29"/>
      <c r="UEX23" s="29"/>
      <c r="UEY23" s="29"/>
      <c r="UEZ23" s="29"/>
      <c r="UFA23" s="29"/>
      <c r="UFB23" s="29"/>
      <c r="UFC23" s="29"/>
      <c r="UFD23" s="29"/>
      <c r="UFE23" s="29"/>
      <c r="UFF23" s="29"/>
      <c r="UFG23" s="29"/>
      <c r="UFH23" s="29"/>
      <c r="UFI23" s="29"/>
      <c r="UFJ23" s="29"/>
      <c r="UFK23" s="29"/>
      <c r="UFL23" s="29"/>
      <c r="UFM23" s="29"/>
      <c r="UFN23" s="29"/>
      <c r="UFO23" s="29"/>
      <c r="UFP23" s="29"/>
      <c r="UFQ23" s="29"/>
      <c r="UFR23" s="29"/>
      <c r="UFS23" s="29"/>
      <c r="UFT23" s="29"/>
      <c r="UFU23" s="29"/>
      <c r="UFV23" s="29"/>
      <c r="UFW23" s="29"/>
      <c r="UFX23" s="29"/>
      <c r="UFY23" s="29"/>
      <c r="UFZ23" s="29"/>
      <c r="UGA23" s="29"/>
      <c r="UGB23" s="29"/>
      <c r="UGC23" s="29"/>
      <c r="UGD23" s="29"/>
      <c r="UGE23" s="29"/>
      <c r="UGF23" s="29"/>
      <c r="UGG23" s="29"/>
      <c r="UGH23" s="29"/>
      <c r="UGI23" s="29"/>
      <c r="UGJ23" s="29"/>
      <c r="UGK23" s="29"/>
      <c r="UGL23" s="29"/>
      <c r="UGM23" s="29"/>
      <c r="UGN23" s="29"/>
      <c r="UGO23" s="29"/>
      <c r="UGP23" s="29"/>
      <c r="UGQ23" s="29"/>
      <c r="UGR23" s="29"/>
      <c r="UGS23" s="29"/>
      <c r="UGT23" s="29"/>
      <c r="UGU23" s="29"/>
      <c r="UGV23" s="29"/>
      <c r="UGW23" s="29"/>
      <c r="UGX23" s="29"/>
      <c r="UGY23" s="29"/>
      <c r="UGZ23" s="29"/>
      <c r="UHA23" s="29"/>
      <c r="UHB23" s="29"/>
      <c r="UHC23" s="29"/>
      <c r="UHD23" s="29"/>
      <c r="UHE23" s="29"/>
      <c r="UHF23" s="29"/>
      <c r="UHG23" s="29"/>
      <c r="UHH23" s="29"/>
      <c r="UHI23" s="29"/>
      <c r="UHJ23" s="29"/>
      <c r="UHK23" s="29"/>
      <c r="UHL23" s="29"/>
      <c r="UHM23" s="29"/>
      <c r="UHN23" s="29"/>
      <c r="UHO23" s="29"/>
      <c r="UHP23" s="29"/>
      <c r="UHQ23" s="29"/>
      <c r="UHR23" s="29"/>
      <c r="UHS23" s="29"/>
      <c r="UHT23" s="29"/>
      <c r="UHU23" s="29"/>
      <c r="UHV23" s="29"/>
      <c r="UHW23" s="29"/>
      <c r="UHX23" s="29"/>
      <c r="UHY23" s="29"/>
      <c r="UHZ23" s="29"/>
      <c r="UIA23" s="29"/>
      <c r="UIB23" s="29"/>
      <c r="UIC23" s="29"/>
      <c r="UID23" s="29"/>
      <c r="UIE23" s="29"/>
      <c r="UIF23" s="29"/>
      <c r="UIG23" s="29"/>
      <c r="UIH23" s="29"/>
      <c r="UII23" s="29"/>
      <c r="UIJ23" s="29"/>
      <c r="UIK23" s="29"/>
      <c r="UIL23" s="29"/>
      <c r="UIM23" s="29"/>
      <c r="UIN23" s="29"/>
      <c r="UIO23" s="29"/>
      <c r="UIP23" s="29"/>
      <c r="UIQ23" s="29"/>
      <c r="UIR23" s="29"/>
      <c r="UIS23" s="29"/>
      <c r="UIT23" s="29"/>
      <c r="UIU23" s="29"/>
      <c r="UIV23" s="29"/>
      <c r="UIW23" s="29"/>
      <c r="UIX23" s="29"/>
      <c r="UIY23" s="29"/>
      <c r="UIZ23" s="29"/>
      <c r="UJA23" s="29"/>
      <c r="UJB23" s="29"/>
      <c r="UJC23" s="29"/>
      <c r="UJD23" s="29"/>
      <c r="UJE23" s="29"/>
      <c r="UJF23" s="29"/>
      <c r="UJG23" s="29"/>
      <c r="UJH23" s="29"/>
      <c r="UJI23" s="29"/>
      <c r="UJJ23" s="29"/>
      <c r="UJK23" s="29"/>
      <c r="UJL23" s="29"/>
      <c r="UJM23" s="29"/>
      <c r="UJN23" s="29"/>
      <c r="UJO23" s="29"/>
      <c r="UJP23" s="29"/>
      <c r="UJQ23" s="29"/>
      <c r="UJR23" s="29"/>
      <c r="UJS23" s="29"/>
      <c r="UJT23" s="29"/>
      <c r="UJU23" s="29"/>
      <c r="UJV23" s="29"/>
      <c r="UJW23" s="29"/>
      <c r="UJX23" s="29"/>
      <c r="UJY23" s="29"/>
      <c r="UJZ23" s="29"/>
      <c r="UKA23" s="29"/>
      <c r="UKB23" s="29"/>
      <c r="UKC23" s="29"/>
      <c r="UKD23" s="29"/>
      <c r="UKE23" s="29"/>
      <c r="UKF23" s="29"/>
      <c r="UKG23" s="29"/>
      <c r="UKH23" s="29"/>
      <c r="UKI23" s="29"/>
      <c r="UKJ23" s="29"/>
      <c r="UKK23" s="29"/>
      <c r="UKL23" s="29"/>
      <c r="UKM23" s="29"/>
      <c r="UKN23" s="29"/>
      <c r="UKO23" s="29"/>
      <c r="UKP23" s="29"/>
      <c r="UKQ23" s="29"/>
      <c r="UKR23" s="29"/>
      <c r="UKS23" s="29"/>
      <c r="UKT23" s="29"/>
      <c r="UKU23" s="29"/>
      <c r="UKV23" s="29"/>
      <c r="UKW23" s="29"/>
      <c r="UKX23" s="29"/>
      <c r="UKY23" s="29"/>
      <c r="UKZ23" s="29"/>
      <c r="ULA23" s="29"/>
      <c r="ULB23" s="29"/>
      <c r="ULC23" s="29"/>
      <c r="ULD23" s="29"/>
      <c r="ULE23" s="29"/>
      <c r="ULF23" s="29"/>
      <c r="ULG23" s="29"/>
      <c r="ULH23" s="29"/>
      <c r="ULI23" s="29"/>
      <c r="ULJ23" s="29"/>
      <c r="ULK23" s="29"/>
      <c r="ULL23" s="29"/>
      <c r="ULM23" s="29"/>
      <c r="ULN23" s="29"/>
      <c r="ULO23" s="29"/>
      <c r="ULP23" s="29"/>
      <c r="ULQ23" s="29"/>
      <c r="ULR23" s="29"/>
      <c r="ULS23" s="29"/>
      <c r="ULT23" s="29"/>
      <c r="ULU23" s="29"/>
      <c r="ULV23" s="29"/>
      <c r="ULW23" s="29"/>
      <c r="ULX23" s="29"/>
      <c r="ULY23" s="29"/>
      <c r="ULZ23" s="29"/>
      <c r="UMA23" s="29"/>
      <c r="UMB23" s="29"/>
      <c r="UMC23" s="29"/>
      <c r="UMD23" s="29"/>
      <c r="UME23" s="29"/>
      <c r="UMF23" s="29"/>
      <c r="UMG23" s="29"/>
      <c r="UMH23" s="29"/>
      <c r="UMI23" s="29"/>
      <c r="UMJ23" s="29"/>
      <c r="UMK23" s="29"/>
      <c r="UML23" s="29"/>
      <c r="UMM23" s="29"/>
      <c r="UMN23" s="29"/>
      <c r="UMO23" s="29"/>
      <c r="UMP23" s="29"/>
      <c r="UMQ23" s="29"/>
      <c r="UMR23" s="29"/>
      <c r="UMS23" s="29"/>
      <c r="UMT23" s="29"/>
      <c r="UMU23" s="29"/>
      <c r="UMV23" s="29"/>
      <c r="UMW23" s="29"/>
      <c r="UMX23" s="29"/>
      <c r="UMY23" s="29"/>
      <c r="UMZ23" s="29"/>
      <c r="UNA23" s="29"/>
      <c r="UNB23" s="29"/>
      <c r="UNC23" s="29"/>
      <c r="UND23" s="29"/>
      <c r="UNE23" s="29"/>
      <c r="UNF23" s="29"/>
      <c r="UNG23" s="29"/>
      <c r="UNH23" s="29"/>
      <c r="UNI23" s="29"/>
      <c r="UNJ23" s="29"/>
      <c r="UNK23" s="29"/>
      <c r="UNL23" s="29"/>
      <c r="UNM23" s="29"/>
      <c r="UNN23" s="29"/>
      <c r="UNO23" s="29"/>
      <c r="UNP23" s="29"/>
      <c r="UNQ23" s="29"/>
      <c r="UNR23" s="29"/>
      <c r="UNS23" s="29"/>
      <c r="UNT23" s="29"/>
      <c r="UNU23" s="29"/>
      <c r="UNV23" s="29"/>
      <c r="UNW23" s="29"/>
      <c r="UNX23" s="29"/>
      <c r="UNY23" s="29"/>
      <c r="UNZ23" s="29"/>
      <c r="UOA23" s="29"/>
      <c r="UOB23" s="29"/>
      <c r="UOC23" s="29"/>
      <c r="UOD23" s="29"/>
      <c r="UOE23" s="29"/>
      <c r="UOF23" s="29"/>
      <c r="UOG23" s="29"/>
      <c r="UOH23" s="29"/>
      <c r="UOI23" s="29"/>
      <c r="UOJ23" s="29"/>
      <c r="UOK23" s="29"/>
      <c r="UOL23" s="29"/>
      <c r="UOM23" s="29"/>
      <c r="UON23" s="29"/>
      <c r="UOO23" s="29"/>
      <c r="UOP23" s="29"/>
      <c r="UOQ23" s="29"/>
      <c r="UOR23" s="29"/>
      <c r="UOS23" s="29"/>
      <c r="UOT23" s="29"/>
      <c r="UOU23" s="29"/>
      <c r="UOV23" s="29"/>
      <c r="UOW23" s="29"/>
      <c r="UOX23" s="29"/>
      <c r="UOY23" s="29"/>
      <c r="UOZ23" s="29"/>
      <c r="UPA23" s="29"/>
      <c r="UPB23" s="29"/>
      <c r="UPC23" s="29"/>
      <c r="UPD23" s="29"/>
      <c r="UPE23" s="29"/>
      <c r="UPF23" s="29"/>
      <c r="UPG23" s="29"/>
      <c r="UPH23" s="29"/>
      <c r="UPI23" s="29"/>
      <c r="UPJ23" s="29"/>
      <c r="UPK23" s="29"/>
      <c r="UPL23" s="29"/>
      <c r="UPM23" s="29"/>
      <c r="UPN23" s="29"/>
      <c r="UPO23" s="29"/>
      <c r="UPP23" s="29"/>
      <c r="UPQ23" s="29"/>
      <c r="UPR23" s="29"/>
      <c r="UPS23" s="29"/>
      <c r="UPT23" s="29"/>
      <c r="UPU23" s="29"/>
      <c r="UPV23" s="29"/>
      <c r="UPW23" s="29"/>
      <c r="UPX23" s="29"/>
      <c r="UPY23" s="29"/>
      <c r="UPZ23" s="29"/>
      <c r="UQA23" s="29"/>
      <c r="UQB23" s="29"/>
      <c r="UQC23" s="29"/>
      <c r="UQD23" s="29"/>
      <c r="UQE23" s="29"/>
      <c r="UQF23" s="29"/>
      <c r="UQG23" s="29"/>
      <c r="UQH23" s="29"/>
      <c r="UQI23" s="29"/>
      <c r="UQJ23" s="29"/>
      <c r="UQK23" s="29"/>
      <c r="UQL23" s="29"/>
      <c r="UQM23" s="29"/>
      <c r="UQN23" s="29"/>
      <c r="UQO23" s="29"/>
      <c r="UQP23" s="29"/>
      <c r="UQQ23" s="29"/>
      <c r="UQR23" s="29"/>
      <c r="UQS23" s="29"/>
      <c r="UQT23" s="29"/>
      <c r="UQU23" s="29"/>
      <c r="UQV23" s="29"/>
      <c r="UQW23" s="29"/>
      <c r="UQX23" s="29"/>
      <c r="UQY23" s="29"/>
      <c r="UQZ23" s="29"/>
      <c r="URA23" s="29"/>
      <c r="URB23" s="29"/>
      <c r="URC23" s="29"/>
      <c r="URD23" s="29"/>
      <c r="URE23" s="29"/>
      <c r="URF23" s="29"/>
      <c r="URG23" s="29"/>
      <c r="URH23" s="29"/>
      <c r="URI23" s="29"/>
      <c r="URJ23" s="29"/>
      <c r="URK23" s="29"/>
      <c r="URL23" s="29"/>
      <c r="URM23" s="29"/>
      <c r="URN23" s="29"/>
      <c r="URO23" s="29"/>
      <c r="URP23" s="29"/>
      <c r="URQ23" s="29"/>
      <c r="URR23" s="29"/>
      <c r="URS23" s="29"/>
      <c r="URT23" s="29"/>
      <c r="URU23" s="29"/>
      <c r="URV23" s="29"/>
      <c r="URW23" s="29"/>
      <c r="URX23" s="29"/>
      <c r="URY23" s="29"/>
      <c r="URZ23" s="29"/>
      <c r="USA23" s="29"/>
      <c r="USB23" s="29"/>
      <c r="USC23" s="29"/>
      <c r="USD23" s="29"/>
      <c r="USE23" s="29"/>
      <c r="USF23" s="29"/>
      <c r="USG23" s="29"/>
      <c r="USH23" s="29"/>
      <c r="USI23" s="29"/>
      <c r="USJ23" s="29"/>
      <c r="USK23" s="29"/>
      <c r="USL23" s="29"/>
      <c r="USM23" s="29"/>
      <c r="USN23" s="29"/>
      <c r="USO23" s="29"/>
      <c r="USP23" s="29"/>
      <c r="USQ23" s="29"/>
      <c r="USR23" s="29"/>
      <c r="USS23" s="29"/>
      <c r="UST23" s="29"/>
      <c r="USU23" s="29"/>
      <c r="USV23" s="29"/>
      <c r="USW23" s="29"/>
      <c r="USX23" s="29"/>
      <c r="USY23" s="29"/>
      <c r="USZ23" s="29"/>
      <c r="UTA23" s="29"/>
      <c r="UTB23" s="29"/>
      <c r="UTC23" s="29"/>
      <c r="UTD23" s="29"/>
      <c r="UTE23" s="29"/>
      <c r="UTF23" s="29"/>
      <c r="UTG23" s="29"/>
      <c r="UTH23" s="29"/>
      <c r="UTI23" s="29"/>
      <c r="UTJ23" s="29"/>
      <c r="UTK23" s="29"/>
      <c r="UTL23" s="29"/>
      <c r="UTM23" s="29"/>
      <c r="UTN23" s="29"/>
      <c r="UTO23" s="29"/>
      <c r="UTP23" s="29"/>
      <c r="UTQ23" s="29"/>
      <c r="UTR23" s="29"/>
      <c r="UTS23" s="29"/>
      <c r="UTT23" s="29"/>
      <c r="UTU23" s="29"/>
      <c r="UTV23" s="29"/>
      <c r="UTW23" s="29"/>
      <c r="UTX23" s="29"/>
      <c r="UTY23" s="29"/>
      <c r="UTZ23" s="29"/>
      <c r="UUA23" s="29"/>
      <c r="UUB23" s="29"/>
      <c r="UUC23" s="29"/>
      <c r="UUD23" s="29"/>
      <c r="UUE23" s="29"/>
      <c r="UUF23" s="29"/>
      <c r="UUG23" s="29"/>
      <c r="UUH23" s="29"/>
      <c r="UUI23" s="29"/>
      <c r="UUJ23" s="29"/>
      <c r="UUK23" s="29"/>
      <c r="UUL23" s="29"/>
      <c r="UUM23" s="29"/>
      <c r="UUN23" s="29"/>
      <c r="UUO23" s="29"/>
      <c r="UUP23" s="29"/>
      <c r="UUQ23" s="29"/>
      <c r="UUR23" s="29"/>
      <c r="UUS23" s="29"/>
      <c r="UUT23" s="29"/>
      <c r="UUU23" s="29"/>
      <c r="UUV23" s="29"/>
      <c r="UUW23" s="29"/>
      <c r="UUX23" s="29"/>
      <c r="UUY23" s="29"/>
      <c r="UUZ23" s="29"/>
      <c r="UVA23" s="29"/>
      <c r="UVB23" s="29"/>
      <c r="UVC23" s="29"/>
      <c r="UVD23" s="29"/>
      <c r="UVE23" s="29"/>
      <c r="UVF23" s="29"/>
      <c r="UVG23" s="29"/>
      <c r="UVH23" s="29"/>
      <c r="UVI23" s="29"/>
      <c r="UVJ23" s="29"/>
      <c r="UVK23" s="29"/>
      <c r="UVL23" s="29"/>
      <c r="UVM23" s="29"/>
      <c r="UVN23" s="29"/>
      <c r="UVO23" s="29"/>
      <c r="UVP23" s="29"/>
      <c r="UVQ23" s="29"/>
      <c r="UVR23" s="29"/>
      <c r="UVS23" s="29"/>
      <c r="UVT23" s="29"/>
      <c r="UVU23" s="29"/>
      <c r="UVV23" s="29"/>
      <c r="UVW23" s="29"/>
      <c r="UVX23" s="29"/>
      <c r="UVY23" s="29"/>
      <c r="UVZ23" s="29"/>
      <c r="UWA23" s="29"/>
      <c r="UWB23" s="29"/>
      <c r="UWC23" s="29"/>
      <c r="UWD23" s="29"/>
      <c r="UWE23" s="29"/>
      <c r="UWF23" s="29"/>
      <c r="UWG23" s="29"/>
      <c r="UWH23" s="29"/>
      <c r="UWI23" s="29"/>
      <c r="UWJ23" s="29"/>
      <c r="UWK23" s="29"/>
      <c r="UWL23" s="29"/>
      <c r="UWM23" s="29"/>
      <c r="UWN23" s="29"/>
      <c r="UWO23" s="29"/>
      <c r="UWP23" s="29"/>
      <c r="UWQ23" s="29"/>
      <c r="UWR23" s="29"/>
      <c r="UWS23" s="29"/>
      <c r="UWT23" s="29"/>
      <c r="UWU23" s="29"/>
      <c r="UWV23" s="29"/>
      <c r="UWW23" s="29"/>
      <c r="UWX23" s="29"/>
      <c r="UWY23" s="29"/>
      <c r="UWZ23" s="29"/>
      <c r="UXA23" s="29"/>
      <c r="UXB23" s="29"/>
      <c r="UXC23" s="29"/>
      <c r="UXD23" s="29"/>
      <c r="UXE23" s="29"/>
      <c r="UXF23" s="29"/>
      <c r="UXG23" s="29"/>
      <c r="UXH23" s="29"/>
      <c r="UXI23" s="29"/>
      <c r="UXJ23" s="29"/>
      <c r="UXK23" s="29"/>
      <c r="UXL23" s="29"/>
      <c r="UXM23" s="29"/>
      <c r="UXN23" s="29"/>
      <c r="UXO23" s="29"/>
      <c r="UXP23" s="29"/>
      <c r="UXQ23" s="29"/>
      <c r="UXR23" s="29"/>
      <c r="UXS23" s="29"/>
      <c r="UXT23" s="29"/>
      <c r="UXU23" s="29"/>
      <c r="UXV23" s="29"/>
      <c r="UXW23" s="29"/>
      <c r="UXX23" s="29"/>
      <c r="UXY23" s="29"/>
      <c r="UXZ23" s="29"/>
      <c r="UYA23" s="29"/>
      <c r="UYB23" s="29"/>
      <c r="UYC23" s="29"/>
      <c r="UYD23" s="29"/>
      <c r="UYE23" s="29"/>
      <c r="UYF23" s="29"/>
      <c r="UYG23" s="29"/>
      <c r="UYH23" s="29"/>
      <c r="UYI23" s="29"/>
      <c r="UYJ23" s="29"/>
      <c r="UYK23" s="29"/>
      <c r="UYL23" s="29"/>
      <c r="UYM23" s="29"/>
      <c r="UYN23" s="29"/>
      <c r="UYO23" s="29"/>
      <c r="UYP23" s="29"/>
      <c r="UYQ23" s="29"/>
      <c r="UYR23" s="29"/>
      <c r="UYS23" s="29"/>
      <c r="UYT23" s="29"/>
      <c r="UYU23" s="29"/>
      <c r="UYV23" s="29"/>
      <c r="UYW23" s="29"/>
      <c r="UYX23" s="29"/>
      <c r="UYY23" s="29"/>
      <c r="UYZ23" s="29"/>
      <c r="UZA23" s="29"/>
      <c r="UZB23" s="29"/>
      <c r="UZC23" s="29"/>
      <c r="UZD23" s="29"/>
      <c r="UZE23" s="29"/>
      <c r="UZF23" s="29"/>
      <c r="UZG23" s="29"/>
      <c r="UZH23" s="29"/>
      <c r="UZI23" s="29"/>
      <c r="UZJ23" s="29"/>
      <c r="UZK23" s="29"/>
      <c r="UZL23" s="29"/>
      <c r="UZM23" s="29"/>
      <c r="UZN23" s="29"/>
      <c r="UZO23" s="29"/>
      <c r="UZP23" s="29"/>
      <c r="UZQ23" s="29"/>
      <c r="UZR23" s="29"/>
      <c r="UZS23" s="29"/>
      <c r="UZT23" s="29"/>
      <c r="UZU23" s="29"/>
      <c r="UZV23" s="29"/>
      <c r="UZW23" s="29"/>
      <c r="UZX23" s="29"/>
      <c r="UZY23" s="29"/>
      <c r="UZZ23" s="29"/>
      <c r="VAA23" s="29"/>
      <c r="VAB23" s="29"/>
      <c r="VAC23" s="29"/>
      <c r="VAD23" s="29"/>
      <c r="VAE23" s="29"/>
      <c r="VAF23" s="29"/>
      <c r="VAG23" s="29"/>
      <c r="VAH23" s="29"/>
      <c r="VAI23" s="29"/>
      <c r="VAJ23" s="29"/>
      <c r="VAK23" s="29"/>
      <c r="VAL23" s="29"/>
      <c r="VAM23" s="29"/>
      <c r="VAN23" s="29"/>
      <c r="VAO23" s="29"/>
      <c r="VAP23" s="29"/>
      <c r="VAQ23" s="29"/>
      <c r="VAR23" s="29"/>
      <c r="VAS23" s="29"/>
      <c r="VAT23" s="29"/>
      <c r="VAU23" s="29"/>
      <c r="VAV23" s="29"/>
      <c r="VAW23" s="29"/>
      <c r="VAX23" s="29"/>
      <c r="VAY23" s="29"/>
      <c r="VAZ23" s="29"/>
      <c r="VBA23" s="29"/>
      <c r="VBB23" s="29"/>
      <c r="VBC23" s="29"/>
      <c r="VBD23" s="29"/>
      <c r="VBE23" s="29"/>
      <c r="VBF23" s="29"/>
      <c r="VBG23" s="29"/>
      <c r="VBH23" s="29"/>
      <c r="VBI23" s="29"/>
      <c r="VBJ23" s="29"/>
      <c r="VBK23" s="29"/>
      <c r="VBL23" s="29"/>
      <c r="VBM23" s="29"/>
      <c r="VBN23" s="29"/>
      <c r="VBO23" s="29"/>
      <c r="VBP23" s="29"/>
      <c r="VBQ23" s="29"/>
      <c r="VBR23" s="29"/>
      <c r="VBS23" s="29"/>
      <c r="VBT23" s="29"/>
      <c r="VBU23" s="29"/>
      <c r="VBV23" s="29"/>
      <c r="VBW23" s="29"/>
      <c r="VBX23" s="29"/>
      <c r="VBY23" s="29"/>
      <c r="VBZ23" s="29"/>
      <c r="VCA23" s="29"/>
      <c r="VCB23" s="29"/>
      <c r="VCC23" s="29"/>
      <c r="VCD23" s="29"/>
      <c r="VCE23" s="29"/>
      <c r="VCF23" s="29"/>
      <c r="VCG23" s="29"/>
      <c r="VCH23" s="29"/>
      <c r="VCI23" s="29"/>
      <c r="VCJ23" s="29"/>
      <c r="VCK23" s="29"/>
      <c r="VCL23" s="29"/>
      <c r="VCM23" s="29"/>
      <c r="VCN23" s="29"/>
      <c r="VCO23" s="29"/>
      <c r="VCP23" s="29"/>
      <c r="VCQ23" s="29"/>
      <c r="VCR23" s="29"/>
      <c r="VCS23" s="29"/>
      <c r="VCT23" s="29"/>
      <c r="VCU23" s="29"/>
      <c r="VCV23" s="29"/>
      <c r="VCW23" s="29"/>
      <c r="VCX23" s="29"/>
      <c r="VCY23" s="29"/>
      <c r="VCZ23" s="29"/>
      <c r="VDA23" s="29"/>
      <c r="VDB23" s="29"/>
      <c r="VDC23" s="29"/>
      <c r="VDD23" s="29"/>
      <c r="VDE23" s="29"/>
      <c r="VDF23" s="29"/>
      <c r="VDG23" s="29"/>
      <c r="VDH23" s="29"/>
      <c r="VDI23" s="29"/>
      <c r="VDJ23" s="29"/>
      <c r="VDK23" s="29"/>
      <c r="VDL23" s="29"/>
      <c r="VDM23" s="29"/>
      <c r="VDN23" s="29"/>
      <c r="VDO23" s="29"/>
      <c r="VDP23" s="29"/>
      <c r="VDQ23" s="29"/>
      <c r="VDR23" s="29"/>
      <c r="VDS23" s="29"/>
      <c r="VDT23" s="29"/>
      <c r="VDU23" s="29"/>
      <c r="VDV23" s="29"/>
      <c r="VDW23" s="29"/>
      <c r="VDX23" s="29"/>
      <c r="VDY23" s="29"/>
      <c r="VDZ23" s="29"/>
      <c r="VEA23" s="29"/>
      <c r="VEB23" s="29"/>
      <c r="VEC23" s="29"/>
      <c r="VED23" s="29"/>
      <c r="VEE23" s="29"/>
      <c r="VEF23" s="29"/>
      <c r="VEG23" s="29"/>
      <c r="VEH23" s="29"/>
      <c r="VEI23" s="29"/>
      <c r="VEJ23" s="29"/>
      <c r="VEK23" s="29"/>
      <c r="VEL23" s="29"/>
      <c r="VEM23" s="29"/>
      <c r="VEN23" s="29"/>
      <c r="VEO23" s="29"/>
      <c r="VEP23" s="29"/>
      <c r="VEQ23" s="29"/>
      <c r="VER23" s="29"/>
      <c r="VES23" s="29"/>
      <c r="VET23" s="29"/>
      <c r="VEU23" s="29"/>
      <c r="VEV23" s="29"/>
      <c r="VEW23" s="29"/>
      <c r="VEX23" s="29"/>
      <c r="VEY23" s="29"/>
      <c r="VEZ23" s="29"/>
      <c r="VFA23" s="29"/>
      <c r="VFB23" s="29"/>
      <c r="VFC23" s="29"/>
      <c r="VFD23" s="29"/>
      <c r="VFE23" s="29"/>
      <c r="VFF23" s="29"/>
      <c r="VFG23" s="29"/>
      <c r="VFH23" s="29"/>
      <c r="VFI23" s="29"/>
      <c r="VFJ23" s="29"/>
      <c r="VFK23" s="29"/>
      <c r="VFL23" s="29"/>
      <c r="VFM23" s="29"/>
      <c r="VFN23" s="29"/>
      <c r="VFO23" s="29"/>
      <c r="VFP23" s="29"/>
      <c r="VFQ23" s="29"/>
      <c r="VFR23" s="29"/>
      <c r="VFS23" s="29"/>
      <c r="VFT23" s="29"/>
      <c r="VFU23" s="29"/>
      <c r="VFV23" s="29"/>
      <c r="VFW23" s="29"/>
      <c r="VFX23" s="29"/>
      <c r="VFY23" s="29"/>
      <c r="VFZ23" s="29"/>
      <c r="VGA23" s="29"/>
      <c r="VGB23" s="29"/>
      <c r="VGC23" s="29"/>
      <c r="VGD23" s="29"/>
      <c r="VGE23" s="29"/>
      <c r="VGF23" s="29"/>
      <c r="VGG23" s="29"/>
      <c r="VGH23" s="29"/>
      <c r="VGI23" s="29"/>
      <c r="VGJ23" s="29"/>
      <c r="VGK23" s="29"/>
      <c r="VGL23" s="29"/>
      <c r="VGM23" s="29"/>
      <c r="VGN23" s="29"/>
      <c r="VGO23" s="29"/>
      <c r="VGP23" s="29"/>
      <c r="VGQ23" s="29"/>
      <c r="VGR23" s="29"/>
      <c r="VGS23" s="29"/>
      <c r="VGT23" s="29"/>
      <c r="VGU23" s="29"/>
      <c r="VGV23" s="29"/>
      <c r="VGW23" s="29"/>
      <c r="VGX23" s="29"/>
      <c r="VGY23" s="29"/>
      <c r="VGZ23" s="29"/>
      <c r="VHA23" s="29"/>
      <c r="VHB23" s="29"/>
      <c r="VHC23" s="29"/>
      <c r="VHD23" s="29"/>
      <c r="VHE23" s="29"/>
      <c r="VHF23" s="29"/>
      <c r="VHG23" s="29"/>
      <c r="VHH23" s="29"/>
      <c r="VHI23" s="29"/>
      <c r="VHJ23" s="29"/>
      <c r="VHK23" s="29"/>
      <c r="VHL23" s="29"/>
      <c r="VHM23" s="29"/>
      <c r="VHN23" s="29"/>
      <c r="VHO23" s="29"/>
      <c r="VHP23" s="29"/>
      <c r="VHQ23" s="29"/>
      <c r="VHR23" s="29"/>
      <c r="VHS23" s="29"/>
      <c r="VHT23" s="29"/>
      <c r="VHU23" s="29"/>
      <c r="VHV23" s="29"/>
      <c r="VHW23" s="29"/>
      <c r="VHX23" s="29"/>
      <c r="VHY23" s="29"/>
      <c r="VHZ23" s="29"/>
      <c r="VIA23" s="29"/>
      <c r="VIB23" s="29"/>
      <c r="VIC23" s="29"/>
      <c r="VID23" s="29"/>
      <c r="VIE23" s="29"/>
      <c r="VIF23" s="29"/>
      <c r="VIG23" s="29"/>
      <c r="VIH23" s="29"/>
      <c r="VII23" s="29"/>
      <c r="VIJ23" s="29"/>
      <c r="VIK23" s="29"/>
      <c r="VIL23" s="29"/>
      <c r="VIM23" s="29"/>
      <c r="VIN23" s="29"/>
      <c r="VIO23" s="29"/>
      <c r="VIP23" s="29"/>
      <c r="VIQ23" s="29"/>
      <c r="VIR23" s="29"/>
      <c r="VIS23" s="29"/>
      <c r="VIT23" s="29"/>
      <c r="VIU23" s="29"/>
      <c r="VIV23" s="29"/>
      <c r="VIW23" s="29"/>
      <c r="VIX23" s="29"/>
      <c r="VIY23" s="29"/>
      <c r="VIZ23" s="29"/>
      <c r="VJA23" s="29"/>
      <c r="VJB23" s="29"/>
      <c r="VJC23" s="29"/>
      <c r="VJD23" s="29"/>
      <c r="VJE23" s="29"/>
      <c r="VJF23" s="29"/>
      <c r="VJG23" s="29"/>
      <c r="VJH23" s="29"/>
      <c r="VJI23" s="29"/>
      <c r="VJJ23" s="29"/>
      <c r="VJK23" s="29"/>
      <c r="VJL23" s="29"/>
      <c r="VJM23" s="29"/>
      <c r="VJN23" s="29"/>
      <c r="VJO23" s="29"/>
      <c r="VJP23" s="29"/>
      <c r="VJQ23" s="29"/>
      <c r="VJR23" s="29"/>
      <c r="VJS23" s="29"/>
      <c r="VJT23" s="29"/>
      <c r="VJU23" s="29"/>
      <c r="VJV23" s="29"/>
      <c r="VJW23" s="29"/>
      <c r="VJX23" s="29"/>
      <c r="VJY23" s="29"/>
      <c r="VJZ23" s="29"/>
      <c r="VKA23" s="29"/>
      <c r="VKB23" s="29"/>
      <c r="VKC23" s="29"/>
      <c r="VKD23" s="29"/>
      <c r="VKE23" s="29"/>
      <c r="VKF23" s="29"/>
      <c r="VKG23" s="29"/>
      <c r="VKH23" s="29"/>
      <c r="VKI23" s="29"/>
      <c r="VKJ23" s="29"/>
      <c r="VKK23" s="29"/>
      <c r="VKL23" s="29"/>
      <c r="VKM23" s="29"/>
      <c r="VKN23" s="29"/>
      <c r="VKO23" s="29"/>
      <c r="VKP23" s="29"/>
      <c r="VKQ23" s="29"/>
      <c r="VKR23" s="29"/>
      <c r="VKS23" s="29"/>
      <c r="VKT23" s="29"/>
      <c r="VKU23" s="29"/>
      <c r="VKV23" s="29"/>
      <c r="VKW23" s="29"/>
      <c r="VKX23" s="29"/>
      <c r="VKY23" s="29"/>
      <c r="VKZ23" s="29"/>
      <c r="VLA23" s="29"/>
      <c r="VLB23" s="29"/>
      <c r="VLC23" s="29"/>
      <c r="VLD23" s="29"/>
      <c r="VLE23" s="29"/>
      <c r="VLF23" s="29"/>
      <c r="VLG23" s="29"/>
      <c r="VLH23" s="29"/>
      <c r="VLI23" s="29"/>
      <c r="VLJ23" s="29"/>
      <c r="VLK23" s="29"/>
      <c r="VLL23" s="29"/>
      <c r="VLM23" s="29"/>
      <c r="VLN23" s="29"/>
      <c r="VLO23" s="29"/>
      <c r="VLP23" s="29"/>
      <c r="VLQ23" s="29"/>
      <c r="VLR23" s="29"/>
      <c r="VLS23" s="29"/>
      <c r="VLT23" s="29"/>
      <c r="VLU23" s="29"/>
      <c r="VLV23" s="29"/>
      <c r="VLW23" s="29"/>
      <c r="VLX23" s="29"/>
      <c r="VLY23" s="29"/>
      <c r="VLZ23" s="29"/>
      <c r="VMA23" s="29"/>
      <c r="VMB23" s="29"/>
      <c r="VMC23" s="29"/>
      <c r="VMD23" s="29"/>
      <c r="VME23" s="29"/>
      <c r="VMF23" s="29"/>
      <c r="VMG23" s="29"/>
      <c r="VMH23" s="29"/>
      <c r="VMI23" s="29"/>
      <c r="VMJ23" s="29"/>
      <c r="VMK23" s="29"/>
      <c r="VML23" s="29"/>
      <c r="VMM23" s="29"/>
      <c r="VMN23" s="29"/>
      <c r="VMO23" s="29"/>
      <c r="VMP23" s="29"/>
      <c r="VMQ23" s="29"/>
      <c r="VMR23" s="29"/>
      <c r="VMS23" s="29"/>
      <c r="VMT23" s="29"/>
      <c r="VMU23" s="29"/>
      <c r="VMV23" s="29"/>
      <c r="VMW23" s="29"/>
      <c r="VMX23" s="29"/>
      <c r="VMY23" s="29"/>
      <c r="VMZ23" s="29"/>
      <c r="VNA23" s="29"/>
      <c r="VNB23" s="29"/>
      <c r="VNC23" s="29"/>
      <c r="VND23" s="29"/>
      <c r="VNE23" s="29"/>
      <c r="VNF23" s="29"/>
      <c r="VNG23" s="29"/>
      <c r="VNH23" s="29"/>
      <c r="VNI23" s="29"/>
      <c r="VNJ23" s="29"/>
      <c r="VNK23" s="29"/>
      <c r="VNL23" s="29"/>
      <c r="VNM23" s="29"/>
      <c r="VNN23" s="29"/>
      <c r="VNO23" s="29"/>
      <c r="VNP23" s="29"/>
      <c r="VNQ23" s="29"/>
      <c r="VNR23" s="29"/>
      <c r="VNS23" s="29"/>
      <c r="VNT23" s="29"/>
      <c r="VNU23" s="29"/>
      <c r="VNV23" s="29"/>
      <c r="VNW23" s="29"/>
      <c r="VNX23" s="29"/>
      <c r="VNY23" s="29"/>
      <c r="VNZ23" s="29"/>
      <c r="VOA23" s="29"/>
      <c r="VOB23" s="29"/>
      <c r="VOC23" s="29"/>
      <c r="VOD23" s="29"/>
      <c r="VOE23" s="29"/>
      <c r="VOF23" s="29"/>
      <c r="VOG23" s="29"/>
      <c r="VOH23" s="29"/>
      <c r="VOI23" s="29"/>
      <c r="VOJ23" s="29"/>
      <c r="VOK23" s="29"/>
      <c r="VOL23" s="29"/>
      <c r="VOM23" s="29"/>
      <c r="VON23" s="29"/>
      <c r="VOO23" s="29"/>
      <c r="VOP23" s="29"/>
      <c r="VOQ23" s="29"/>
      <c r="VOR23" s="29"/>
      <c r="VOS23" s="29"/>
      <c r="VOT23" s="29"/>
      <c r="VOU23" s="29"/>
      <c r="VOV23" s="29"/>
      <c r="VOW23" s="29"/>
      <c r="VOX23" s="29"/>
      <c r="VOY23" s="29"/>
      <c r="VOZ23" s="29"/>
      <c r="VPA23" s="29"/>
      <c r="VPB23" s="29"/>
      <c r="VPC23" s="29"/>
      <c r="VPD23" s="29"/>
      <c r="VPE23" s="29"/>
      <c r="VPF23" s="29"/>
      <c r="VPG23" s="29"/>
      <c r="VPH23" s="29"/>
      <c r="VPI23" s="29"/>
      <c r="VPJ23" s="29"/>
      <c r="VPK23" s="29"/>
      <c r="VPL23" s="29"/>
      <c r="VPM23" s="29"/>
      <c r="VPN23" s="29"/>
      <c r="VPO23" s="29"/>
      <c r="VPP23" s="29"/>
      <c r="VPQ23" s="29"/>
      <c r="VPR23" s="29"/>
      <c r="VPS23" s="29"/>
      <c r="VPT23" s="29"/>
      <c r="VPU23" s="29"/>
      <c r="VPV23" s="29"/>
      <c r="VPW23" s="29"/>
      <c r="VPX23" s="29"/>
      <c r="VPY23" s="29"/>
      <c r="VPZ23" s="29"/>
      <c r="VQA23" s="29"/>
      <c r="VQB23" s="29"/>
      <c r="VQC23" s="29"/>
      <c r="VQD23" s="29"/>
      <c r="VQE23" s="29"/>
      <c r="VQF23" s="29"/>
      <c r="VQG23" s="29"/>
      <c r="VQH23" s="29"/>
      <c r="VQI23" s="29"/>
      <c r="VQJ23" s="29"/>
      <c r="VQK23" s="29"/>
      <c r="VQL23" s="29"/>
      <c r="VQM23" s="29"/>
      <c r="VQN23" s="29"/>
      <c r="VQO23" s="29"/>
      <c r="VQP23" s="29"/>
      <c r="VQQ23" s="29"/>
      <c r="VQR23" s="29"/>
      <c r="VQS23" s="29"/>
      <c r="VQT23" s="29"/>
      <c r="VQU23" s="29"/>
      <c r="VQV23" s="29"/>
      <c r="VQW23" s="29"/>
      <c r="VQX23" s="29"/>
      <c r="VQY23" s="29"/>
      <c r="VQZ23" s="29"/>
      <c r="VRA23" s="29"/>
      <c r="VRB23" s="29"/>
      <c r="VRC23" s="29"/>
      <c r="VRD23" s="29"/>
      <c r="VRE23" s="29"/>
      <c r="VRF23" s="29"/>
      <c r="VRG23" s="29"/>
      <c r="VRH23" s="29"/>
      <c r="VRI23" s="29"/>
      <c r="VRJ23" s="29"/>
      <c r="VRK23" s="29"/>
      <c r="VRL23" s="29"/>
      <c r="VRM23" s="29"/>
      <c r="VRN23" s="29"/>
      <c r="VRO23" s="29"/>
      <c r="VRP23" s="29"/>
      <c r="VRQ23" s="29"/>
      <c r="VRR23" s="29"/>
      <c r="VRS23" s="29"/>
      <c r="VRT23" s="29"/>
      <c r="VRU23" s="29"/>
      <c r="VRV23" s="29"/>
      <c r="VRW23" s="29"/>
      <c r="VRX23" s="29"/>
      <c r="VRY23" s="29"/>
      <c r="VRZ23" s="29"/>
      <c r="VSA23" s="29"/>
      <c r="VSB23" s="29"/>
      <c r="VSC23" s="29"/>
      <c r="VSD23" s="29"/>
      <c r="VSE23" s="29"/>
      <c r="VSF23" s="29"/>
      <c r="VSG23" s="29"/>
      <c r="VSH23" s="29"/>
      <c r="VSI23" s="29"/>
      <c r="VSJ23" s="29"/>
      <c r="VSK23" s="29"/>
      <c r="VSL23" s="29"/>
      <c r="VSM23" s="29"/>
      <c r="VSN23" s="29"/>
      <c r="VSO23" s="29"/>
      <c r="VSP23" s="29"/>
      <c r="VSQ23" s="29"/>
      <c r="VSR23" s="29"/>
      <c r="VSS23" s="29"/>
      <c r="VST23" s="29"/>
      <c r="VSU23" s="29"/>
      <c r="VSV23" s="29"/>
      <c r="VSW23" s="29"/>
      <c r="VSX23" s="29"/>
      <c r="VSY23" s="29"/>
      <c r="VSZ23" s="29"/>
      <c r="VTA23" s="29"/>
      <c r="VTB23" s="29"/>
      <c r="VTC23" s="29"/>
      <c r="VTD23" s="29"/>
      <c r="VTE23" s="29"/>
      <c r="VTF23" s="29"/>
      <c r="VTG23" s="29"/>
      <c r="VTH23" s="29"/>
      <c r="VTI23" s="29"/>
      <c r="VTJ23" s="29"/>
      <c r="VTK23" s="29"/>
      <c r="VTL23" s="29"/>
      <c r="VTM23" s="29"/>
      <c r="VTN23" s="29"/>
      <c r="VTO23" s="29"/>
      <c r="VTP23" s="29"/>
      <c r="VTQ23" s="29"/>
      <c r="VTR23" s="29"/>
      <c r="VTS23" s="29"/>
      <c r="VTT23" s="29"/>
      <c r="VTU23" s="29"/>
      <c r="VTV23" s="29"/>
      <c r="VTW23" s="29"/>
      <c r="VTX23" s="29"/>
      <c r="VTY23" s="29"/>
      <c r="VTZ23" s="29"/>
      <c r="VUA23" s="29"/>
      <c r="VUB23" s="29"/>
      <c r="VUC23" s="29"/>
      <c r="VUD23" s="29"/>
      <c r="VUE23" s="29"/>
      <c r="VUF23" s="29"/>
      <c r="VUG23" s="29"/>
      <c r="VUH23" s="29"/>
      <c r="VUI23" s="29"/>
      <c r="VUJ23" s="29"/>
      <c r="VUK23" s="29"/>
      <c r="VUL23" s="29"/>
      <c r="VUM23" s="29"/>
      <c r="VUN23" s="29"/>
      <c r="VUO23" s="29"/>
      <c r="VUP23" s="29"/>
      <c r="VUQ23" s="29"/>
      <c r="VUR23" s="29"/>
      <c r="VUS23" s="29"/>
      <c r="VUT23" s="29"/>
      <c r="VUU23" s="29"/>
      <c r="VUV23" s="29"/>
      <c r="VUW23" s="29"/>
      <c r="VUX23" s="29"/>
      <c r="VUY23" s="29"/>
      <c r="VUZ23" s="29"/>
      <c r="VVA23" s="29"/>
      <c r="VVB23" s="29"/>
      <c r="VVC23" s="29"/>
      <c r="VVD23" s="29"/>
      <c r="VVE23" s="29"/>
      <c r="VVF23" s="29"/>
      <c r="VVG23" s="29"/>
      <c r="VVH23" s="29"/>
      <c r="VVI23" s="29"/>
      <c r="VVJ23" s="29"/>
      <c r="VVK23" s="29"/>
      <c r="VVL23" s="29"/>
      <c r="VVM23" s="29"/>
      <c r="VVN23" s="29"/>
      <c r="VVO23" s="29"/>
      <c r="VVP23" s="29"/>
      <c r="VVQ23" s="29"/>
      <c r="VVR23" s="29"/>
      <c r="VVS23" s="29"/>
      <c r="VVT23" s="29"/>
      <c r="VVU23" s="29"/>
      <c r="VVV23" s="29"/>
      <c r="VVW23" s="29"/>
      <c r="VVX23" s="29"/>
      <c r="VVY23" s="29"/>
      <c r="VVZ23" s="29"/>
      <c r="VWA23" s="29"/>
      <c r="VWB23" s="29"/>
      <c r="VWC23" s="29"/>
      <c r="VWD23" s="29"/>
      <c r="VWE23" s="29"/>
      <c r="VWF23" s="29"/>
      <c r="VWG23" s="29"/>
      <c r="VWH23" s="29"/>
      <c r="VWI23" s="29"/>
      <c r="VWJ23" s="29"/>
      <c r="VWK23" s="29"/>
      <c r="VWL23" s="29"/>
      <c r="VWM23" s="29"/>
      <c r="VWN23" s="29"/>
      <c r="VWO23" s="29"/>
      <c r="VWP23" s="29"/>
      <c r="VWQ23" s="29"/>
      <c r="VWR23" s="29"/>
      <c r="VWS23" s="29"/>
      <c r="VWT23" s="29"/>
      <c r="VWU23" s="29"/>
      <c r="VWV23" s="29"/>
      <c r="VWW23" s="29"/>
      <c r="VWX23" s="29"/>
      <c r="VWY23" s="29"/>
      <c r="VWZ23" s="29"/>
      <c r="VXA23" s="29"/>
      <c r="VXB23" s="29"/>
      <c r="VXC23" s="29"/>
      <c r="VXD23" s="29"/>
      <c r="VXE23" s="29"/>
      <c r="VXF23" s="29"/>
      <c r="VXG23" s="29"/>
      <c r="VXH23" s="29"/>
      <c r="VXI23" s="29"/>
      <c r="VXJ23" s="29"/>
      <c r="VXK23" s="29"/>
      <c r="VXL23" s="29"/>
      <c r="VXM23" s="29"/>
      <c r="VXN23" s="29"/>
      <c r="VXO23" s="29"/>
      <c r="VXP23" s="29"/>
      <c r="VXQ23" s="29"/>
      <c r="VXR23" s="29"/>
      <c r="VXS23" s="29"/>
      <c r="VXT23" s="29"/>
      <c r="VXU23" s="29"/>
      <c r="VXV23" s="29"/>
      <c r="VXW23" s="29"/>
      <c r="VXX23" s="29"/>
      <c r="VXY23" s="29"/>
      <c r="VXZ23" s="29"/>
      <c r="VYA23" s="29"/>
      <c r="VYB23" s="29"/>
      <c r="VYC23" s="29"/>
      <c r="VYD23" s="29"/>
      <c r="VYE23" s="29"/>
      <c r="VYF23" s="29"/>
      <c r="VYG23" s="29"/>
      <c r="VYH23" s="29"/>
      <c r="VYI23" s="29"/>
      <c r="VYJ23" s="29"/>
      <c r="VYK23" s="29"/>
      <c r="VYL23" s="29"/>
      <c r="VYM23" s="29"/>
      <c r="VYN23" s="29"/>
      <c r="VYO23" s="29"/>
      <c r="VYP23" s="29"/>
      <c r="VYQ23" s="29"/>
      <c r="VYR23" s="29"/>
      <c r="VYS23" s="29"/>
      <c r="VYT23" s="29"/>
      <c r="VYU23" s="29"/>
      <c r="VYV23" s="29"/>
      <c r="VYW23" s="29"/>
      <c r="VYX23" s="29"/>
      <c r="VYY23" s="29"/>
      <c r="VYZ23" s="29"/>
      <c r="VZA23" s="29"/>
      <c r="VZB23" s="29"/>
      <c r="VZC23" s="29"/>
      <c r="VZD23" s="29"/>
      <c r="VZE23" s="29"/>
      <c r="VZF23" s="29"/>
      <c r="VZG23" s="29"/>
      <c r="VZH23" s="29"/>
      <c r="VZI23" s="29"/>
      <c r="VZJ23" s="29"/>
      <c r="VZK23" s="29"/>
      <c r="VZL23" s="29"/>
      <c r="VZM23" s="29"/>
      <c r="VZN23" s="29"/>
      <c r="VZO23" s="29"/>
      <c r="VZP23" s="29"/>
      <c r="VZQ23" s="29"/>
      <c r="VZR23" s="29"/>
      <c r="VZS23" s="29"/>
      <c r="VZT23" s="29"/>
      <c r="VZU23" s="29"/>
      <c r="VZV23" s="29"/>
      <c r="VZW23" s="29"/>
      <c r="VZX23" s="29"/>
      <c r="VZY23" s="29"/>
      <c r="VZZ23" s="29"/>
      <c r="WAA23" s="29"/>
      <c r="WAB23" s="29"/>
      <c r="WAC23" s="29"/>
      <c r="WAD23" s="29"/>
      <c r="WAE23" s="29"/>
      <c r="WAF23" s="29"/>
      <c r="WAG23" s="29"/>
      <c r="WAH23" s="29"/>
      <c r="WAI23" s="29"/>
      <c r="WAJ23" s="29"/>
      <c r="WAK23" s="29"/>
      <c r="WAL23" s="29"/>
      <c r="WAM23" s="29"/>
      <c r="WAN23" s="29"/>
      <c r="WAO23" s="29"/>
      <c r="WAP23" s="29"/>
      <c r="WAQ23" s="29"/>
      <c r="WAR23" s="29"/>
      <c r="WAS23" s="29"/>
      <c r="WAT23" s="29"/>
      <c r="WAU23" s="29"/>
      <c r="WAV23" s="29"/>
      <c r="WAW23" s="29"/>
      <c r="WAX23" s="29"/>
      <c r="WAY23" s="29"/>
      <c r="WAZ23" s="29"/>
      <c r="WBA23" s="29"/>
      <c r="WBB23" s="29"/>
      <c r="WBC23" s="29"/>
      <c r="WBD23" s="29"/>
      <c r="WBE23" s="29"/>
      <c r="WBF23" s="29"/>
      <c r="WBG23" s="29"/>
      <c r="WBH23" s="29"/>
      <c r="WBI23" s="29"/>
      <c r="WBJ23" s="29"/>
      <c r="WBK23" s="29"/>
      <c r="WBL23" s="29"/>
      <c r="WBM23" s="29"/>
      <c r="WBN23" s="29"/>
      <c r="WBO23" s="29"/>
      <c r="WBP23" s="29"/>
      <c r="WBQ23" s="29"/>
      <c r="WBR23" s="29"/>
      <c r="WBS23" s="29"/>
      <c r="WBT23" s="29"/>
      <c r="WBU23" s="29"/>
      <c r="WBV23" s="29"/>
      <c r="WBW23" s="29"/>
      <c r="WBX23" s="29"/>
      <c r="WBY23" s="29"/>
      <c r="WBZ23" s="29"/>
      <c r="WCA23" s="29"/>
      <c r="WCB23" s="29"/>
      <c r="WCC23" s="29"/>
      <c r="WCD23" s="29"/>
      <c r="WCE23" s="29"/>
      <c r="WCF23" s="29"/>
      <c r="WCG23" s="29"/>
      <c r="WCH23" s="29"/>
      <c r="WCI23" s="29"/>
      <c r="WCJ23" s="29"/>
      <c r="WCK23" s="29"/>
      <c r="WCL23" s="29"/>
      <c r="WCM23" s="29"/>
      <c r="WCN23" s="29"/>
      <c r="WCO23" s="29"/>
      <c r="WCP23" s="29"/>
      <c r="WCQ23" s="29"/>
      <c r="WCR23" s="29"/>
      <c r="WCS23" s="29"/>
      <c r="WCT23" s="29"/>
      <c r="WCU23" s="29"/>
      <c r="WCV23" s="29"/>
      <c r="WCW23" s="29"/>
      <c r="WCX23" s="29"/>
      <c r="WCY23" s="29"/>
      <c r="WCZ23" s="29"/>
      <c r="WDA23" s="29"/>
      <c r="WDB23" s="29"/>
      <c r="WDC23" s="29"/>
      <c r="WDD23" s="29"/>
      <c r="WDE23" s="29"/>
      <c r="WDF23" s="29"/>
      <c r="WDG23" s="29"/>
      <c r="WDH23" s="29"/>
      <c r="WDI23" s="29"/>
      <c r="WDJ23" s="29"/>
      <c r="WDK23" s="29"/>
      <c r="WDL23" s="29"/>
      <c r="WDM23" s="29"/>
      <c r="WDN23" s="29"/>
      <c r="WDO23" s="29"/>
      <c r="WDP23" s="29"/>
      <c r="WDQ23" s="29"/>
      <c r="WDR23" s="29"/>
      <c r="WDS23" s="29"/>
      <c r="WDT23" s="29"/>
      <c r="WDU23" s="29"/>
      <c r="WDV23" s="29"/>
      <c r="WDW23" s="29"/>
      <c r="WDX23" s="29"/>
      <c r="WDY23" s="29"/>
      <c r="WDZ23" s="29"/>
      <c r="WEA23" s="29"/>
      <c r="WEB23" s="29"/>
      <c r="WEC23" s="29"/>
      <c r="WED23" s="29"/>
      <c r="WEE23" s="29"/>
      <c r="WEF23" s="29"/>
      <c r="WEG23" s="29"/>
      <c r="WEH23" s="29"/>
      <c r="WEI23" s="29"/>
      <c r="WEJ23" s="29"/>
      <c r="WEK23" s="29"/>
      <c r="WEL23" s="29"/>
      <c r="WEM23" s="29"/>
      <c r="WEN23" s="29"/>
      <c r="WEO23" s="29"/>
      <c r="WEP23" s="29"/>
      <c r="WEQ23" s="29"/>
      <c r="WER23" s="29"/>
      <c r="WES23" s="29"/>
      <c r="WET23" s="29"/>
      <c r="WEU23" s="29"/>
      <c r="WEV23" s="29"/>
      <c r="WEW23" s="29"/>
      <c r="WEX23" s="29"/>
      <c r="WEY23" s="29"/>
      <c r="WEZ23" s="29"/>
      <c r="WFA23" s="29"/>
      <c r="WFB23" s="29"/>
      <c r="WFC23" s="29"/>
      <c r="WFD23" s="29"/>
      <c r="WFE23" s="29"/>
      <c r="WFF23" s="29"/>
      <c r="WFG23" s="29"/>
      <c r="WFH23" s="29"/>
      <c r="WFI23" s="29"/>
      <c r="WFJ23" s="29"/>
      <c r="WFK23" s="29"/>
      <c r="WFL23" s="29"/>
      <c r="WFM23" s="29"/>
      <c r="WFN23" s="29"/>
      <c r="WFO23" s="29"/>
      <c r="WFP23" s="29"/>
      <c r="WFQ23" s="29"/>
      <c r="WFR23" s="29"/>
      <c r="WFS23" s="29"/>
      <c r="WFT23" s="29"/>
      <c r="WFU23" s="29"/>
      <c r="WFV23" s="29"/>
      <c r="WFW23" s="29"/>
      <c r="WFX23" s="29"/>
      <c r="WFY23" s="29"/>
      <c r="WFZ23" s="29"/>
      <c r="WGA23" s="29"/>
      <c r="WGB23" s="29"/>
      <c r="WGC23" s="29"/>
      <c r="WGD23" s="29"/>
      <c r="WGE23" s="29"/>
      <c r="WGF23" s="29"/>
      <c r="WGG23" s="29"/>
      <c r="WGH23" s="29"/>
      <c r="WGI23" s="29"/>
      <c r="WGJ23" s="29"/>
      <c r="WGK23" s="29"/>
      <c r="WGL23" s="29"/>
      <c r="WGM23" s="29"/>
      <c r="WGN23" s="29"/>
      <c r="WGO23" s="29"/>
      <c r="WGP23" s="29"/>
      <c r="WGQ23" s="29"/>
      <c r="WGR23" s="29"/>
      <c r="WGS23" s="29"/>
      <c r="WGT23" s="29"/>
      <c r="WGU23" s="29"/>
      <c r="WGV23" s="29"/>
      <c r="WGW23" s="29"/>
      <c r="WGX23" s="29"/>
      <c r="WGY23" s="29"/>
      <c r="WGZ23" s="29"/>
      <c r="WHA23" s="29"/>
      <c r="WHB23" s="29"/>
      <c r="WHC23" s="29"/>
      <c r="WHD23" s="29"/>
      <c r="WHE23" s="29"/>
      <c r="WHF23" s="29"/>
      <c r="WHG23" s="29"/>
      <c r="WHH23" s="29"/>
      <c r="WHI23" s="29"/>
      <c r="WHJ23" s="29"/>
      <c r="WHK23" s="29"/>
      <c r="WHL23" s="29"/>
      <c r="WHM23" s="29"/>
      <c r="WHN23" s="29"/>
      <c r="WHO23" s="29"/>
      <c r="WHP23" s="29"/>
      <c r="WHQ23" s="29"/>
      <c r="WHR23" s="29"/>
      <c r="WHS23" s="29"/>
      <c r="WHT23" s="29"/>
      <c r="WHU23" s="29"/>
      <c r="WHV23" s="29"/>
      <c r="WHW23" s="29"/>
      <c r="WHX23" s="29"/>
      <c r="WHY23" s="29"/>
      <c r="WHZ23" s="29"/>
      <c r="WIA23" s="29"/>
      <c r="WIB23" s="29"/>
      <c r="WIC23" s="29"/>
      <c r="WID23" s="29"/>
      <c r="WIE23" s="29"/>
      <c r="WIF23" s="29"/>
      <c r="WIG23" s="29"/>
      <c r="WIH23" s="29"/>
      <c r="WII23" s="29"/>
      <c r="WIJ23" s="29"/>
      <c r="WIK23" s="29"/>
      <c r="WIL23" s="29"/>
      <c r="WIM23" s="29"/>
      <c r="WIN23" s="29"/>
      <c r="WIO23" s="29"/>
      <c r="WIP23" s="29"/>
      <c r="WIQ23" s="29"/>
      <c r="WIR23" s="29"/>
      <c r="WIS23" s="29"/>
      <c r="WIT23" s="29"/>
      <c r="WIU23" s="29"/>
      <c r="WIV23" s="29"/>
      <c r="WIW23" s="29"/>
      <c r="WIX23" s="29"/>
      <c r="WIY23" s="29"/>
      <c r="WIZ23" s="29"/>
      <c r="WJA23" s="29"/>
      <c r="WJB23" s="29"/>
      <c r="WJC23" s="29"/>
      <c r="WJD23" s="29"/>
      <c r="WJE23" s="29"/>
      <c r="WJF23" s="29"/>
      <c r="WJG23" s="29"/>
      <c r="WJH23" s="29"/>
      <c r="WJI23" s="29"/>
      <c r="WJJ23" s="29"/>
      <c r="WJK23" s="29"/>
      <c r="WJL23" s="29"/>
      <c r="WJM23" s="29"/>
      <c r="WJN23" s="29"/>
      <c r="WJO23" s="29"/>
      <c r="WJP23" s="29"/>
      <c r="WJQ23" s="29"/>
      <c r="WJR23" s="29"/>
      <c r="WJS23" s="29"/>
      <c r="WJT23" s="29"/>
      <c r="WJU23" s="29"/>
      <c r="WJV23" s="29"/>
      <c r="WJW23" s="29"/>
      <c r="WJX23" s="29"/>
      <c r="WJY23" s="29"/>
      <c r="WJZ23" s="29"/>
      <c r="WKA23" s="29"/>
      <c r="WKB23" s="29"/>
      <c r="WKC23" s="29"/>
      <c r="WKD23" s="29"/>
      <c r="WKE23" s="29"/>
      <c r="WKF23" s="29"/>
      <c r="WKG23" s="29"/>
      <c r="WKH23" s="29"/>
      <c r="WKI23" s="29"/>
      <c r="WKJ23" s="29"/>
      <c r="WKK23" s="29"/>
      <c r="WKL23" s="29"/>
      <c r="WKM23" s="29"/>
      <c r="WKN23" s="29"/>
      <c r="WKO23" s="29"/>
      <c r="WKP23" s="29"/>
      <c r="WKQ23" s="29"/>
      <c r="WKR23" s="29"/>
      <c r="WKS23" s="29"/>
      <c r="WKT23" s="29"/>
      <c r="WKU23" s="29"/>
      <c r="WKV23" s="29"/>
      <c r="WKW23" s="29"/>
      <c r="WKX23" s="29"/>
      <c r="WKY23" s="29"/>
      <c r="WKZ23" s="29"/>
      <c r="WLA23" s="29"/>
      <c r="WLB23" s="29"/>
      <c r="WLC23" s="29"/>
      <c r="WLD23" s="29"/>
      <c r="WLE23" s="29"/>
      <c r="WLF23" s="29"/>
      <c r="WLG23" s="29"/>
      <c r="WLH23" s="29"/>
      <c r="WLI23" s="29"/>
      <c r="WLJ23" s="29"/>
      <c r="WLK23" s="29"/>
      <c r="WLL23" s="29"/>
      <c r="WLM23" s="29"/>
      <c r="WLN23" s="29"/>
      <c r="WLO23" s="29"/>
      <c r="WLP23" s="29"/>
      <c r="WLQ23" s="29"/>
      <c r="WLR23" s="29"/>
      <c r="WLS23" s="29"/>
      <c r="WLT23" s="29"/>
      <c r="WLU23" s="29"/>
      <c r="WLV23" s="29"/>
      <c r="WLW23" s="29"/>
      <c r="WLX23" s="29"/>
      <c r="WLY23" s="29"/>
      <c r="WLZ23" s="29"/>
      <c r="WMA23" s="29"/>
      <c r="WMB23" s="29"/>
      <c r="WMC23" s="29"/>
      <c r="WMD23" s="29"/>
      <c r="WME23" s="29"/>
      <c r="WMF23" s="29"/>
      <c r="WMG23" s="29"/>
      <c r="WMH23" s="29"/>
      <c r="WMI23" s="29"/>
      <c r="WMJ23" s="29"/>
      <c r="WMK23" s="29"/>
      <c r="WML23" s="29"/>
      <c r="WMM23" s="29"/>
      <c r="WMN23" s="29"/>
      <c r="WMO23" s="29"/>
      <c r="WMP23" s="29"/>
      <c r="WMQ23" s="29"/>
      <c r="WMR23" s="29"/>
      <c r="WMS23" s="29"/>
      <c r="WMT23" s="29"/>
      <c r="WMU23" s="29"/>
      <c r="WMV23" s="29"/>
      <c r="WMW23" s="29"/>
      <c r="WMX23" s="29"/>
      <c r="WMY23" s="29"/>
      <c r="WMZ23" s="29"/>
      <c r="WNA23" s="29"/>
      <c r="WNB23" s="29"/>
      <c r="WNC23" s="29"/>
      <c r="WND23" s="29"/>
      <c r="WNE23" s="29"/>
      <c r="WNF23" s="29"/>
      <c r="WNG23" s="29"/>
      <c r="WNH23" s="29"/>
      <c r="WNI23" s="29"/>
      <c r="WNJ23" s="29"/>
      <c r="WNK23" s="29"/>
      <c r="WNL23" s="29"/>
      <c r="WNM23" s="29"/>
      <c r="WNN23" s="29"/>
      <c r="WNO23" s="29"/>
      <c r="WNP23" s="29"/>
      <c r="WNQ23" s="29"/>
      <c r="WNR23" s="29"/>
      <c r="WNS23" s="29"/>
      <c r="WNT23" s="29"/>
      <c r="WNU23" s="29"/>
      <c r="WNV23" s="29"/>
      <c r="WNW23" s="29"/>
      <c r="WNX23" s="29"/>
      <c r="WNY23" s="29"/>
      <c r="WNZ23" s="29"/>
      <c r="WOA23" s="29"/>
      <c r="WOB23" s="29"/>
      <c r="WOC23" s="29"/>
      <c r="WOD23" s="29"/>
      <c r="WOE23" s="29"/>
      <c r="WOF23" s="29"/>
      <c r="WOG23" s="29"/>
      <c r="WOH23" s="29"/>
      <c r="WOI23" s="29"/>
      <c r="WOJ23" s="29"/>
      <c r="WOK23" s="29"/>
      <c r="WOL23" s="29"/>
      <c r="WOM23" s="29"/>
      <c r="WON23" s="29"/>
      <c r="WOO23" s="29"/>
      <c r="WOP23" s="29"/>
      <c r="WOQ23" s="29"/>
      <c r="WOR23" s="29"/>
      <c r="WOS23" s="29"/>
      <c r="WOT23" s="29"/>
      <c r="WOU23" s="29"/>
      <c r="WOV23" s="29"/>
      <c r="WOW23" s="29"/>
      <c r="WOX23" s="29"/>
      <c r="WOY23" s="29"/>
      <c r="WOZ23" s="29"/>
      <c r="WPA23" s="29"/>
      <c r="WPB23" s="29"/>
      <c r="WPC23" s="29"/>
      <c r="WPD23" s="29"/>
      <c r="WPE23" s="29"/>
      <c r="WPF23" s="29"/>
      <c r="WPG23" s="29"/>
      <c r="WPH23" s="29"/>
      <c r="WPI23" s="29"/>
      <c r="WPJ23" s="29"/>
      <c r="WPK23" s="29"/>
      <c r="WPL23" s="29"/>
      <c r="WPM23" s="29"/>
      <c r="WPN23" s="29"/>
      <c r="WPO23" s="29"/>
      <c r="WPP23" s="29"/>
      <c r="WPQ23" s="29"/>
      <c r="WPR23" s="29"/>
      <c r="WPS23" s="29"/>
      <c r="WPT23" s="29"/>
      <c r="WPU23" s="29"/>
      <c r="WPV23" s="29"/>
      <c r="WPW23" s="29"/>
      <c r="WPX23" s="29"/>
      <c r="WPY23" s="29"/>
      <c r="WPZ23" s="29"/>
      <c r="WQA23" s="29"/>
      <c r="WQB23" s="29"/>
      <c r="WQC23" s="29"/>
      <c r="WQD23" s="29"/>
      <c r="WQE23" s="29"/>
      <c r="WQF23" s="29"/>
      <c r="WQG23" s="29"/>
      <c r="WQH23" s="29"/>
      <c r="WQI23" s="29"/>
      <c r="WQJ23" s="29"/>
      <c r="WQK23" s="29"/>
      <c r="WQL23" s="29"/>
      <c r="WQM23" s="29"/>
      <c r="WQN23" s="29"/>
      <c r="WQO23" s="29"/>
      <c r="WQP23" s="29"/>
      <c r="WQQ23" s="29"/>
      <c r="WQR23" s="29"/>
      <c r="WQS23" s="29"/>
      <c r="WQT23" s="29"/>
      <c r="WQU23" s="29"/>
      <c r="WQV23" s="29"/>
      <c r="WQW23" s="29"/>
      <c r="WQX23" s="29"/>
      <c r="WQY23" s="29"/>
      <c r="WQZ23" s="29"/>
      <c r="WRA23" s="29"/>
      <c r="WRB23" s="29"/>
      <c r="WRC23" s="29"/>
      <c r="WRD23" s="29"/>
      <c r="WRE23" s="29"/>
      <c r="WRF23" s="29"/>
      <c r="WRG23" s="29"/>
      <c r="WRH23" s="29"/>
      <c r="WRI23" s="29"/>
      <c r="WRJ23" s="29"/>
      <c r="WRK23" s="29"/>
      <c r="WRL23" s="29"/>
      <c r="WRM23" s="29"/>
      <c r="WRN23" s="29"/>
      <c r="WRO23" s="29"/>
      <c r="WRP23" s="29"/>
      <c r="WRQ23" s="29"/>
      <c r="WRR23" s="29"/>
      <c r="WRS23" s="29"/>
      <c r="WRT23" s="29"/>
    </row>
    <row r="45" ht="21" customHeight="1" x14ac:dyDescent="0.25"/>
    <row r="46" ht="21" customHeight="1" x14ac:dyDescent="0.25"/>
    <row r="47" ht="21" customHeight="1" x14ac:dyDescent="0.25"/>
    <row r="48" ht="32.2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9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XFD1048576"/>
    </sheetView>
  </sheetViews>
  <sheetFormatPr defaultRowHeight="15" x14ac:dyDescent="0.25"/>
  <cols>
    <col min="1" max="1" width="11" style="72" customWidth="1"/>
    <col min="2" max="2" width="17.42578125" style="72" customWidth="1"/>
    <col min="3" max="3" width="37" style="72" customWidth="1"/>
    <col min="4" max="4" width="20.140625" style="72" customWidth="1"/>
    <col min="5" max="5" width="28.140625" style="72" customWidth="1"/>
    <col min="6" max="6" width="26.85546875" style="72" customWidth="1"/>
    <col min="7" max="7" width="9.140625" style="72" customWidth="1"/>
    <col min="8" max="164" width="9.140625" style="72"/>
    <col min="165" max="165" width="11" style="72" customWidth="1"/>
    <col min="166" max="166" width="51.42578125" style="72" customWidth="1"/>
    <col min="167" max="168" width="44.28515625" style="72" customWidth="1"/>
    <col min="169" max="169" width="3.85546875" style="72" customWidth="1"/>
    <col min="170" max="171" width="23.5703125" style="72" customWidth="1"/>
    <col min="172" max="172" width="20.5703125" style="72" customWidth="1"/>
    <col min="173" max="174" width="14.7109375" style="72" customWidth="1"/>
    <col min="175" max="420" width="9.140625" style="72"/>
    <col min="421" max="421" width="11" style="72" customWidth="1"/>
    <col min="422" max="422" width="51.42578125" style="72" customWidth="1"/>
    <col min="423" max="424" width="44.28515625" style="72" customWidth="1"/>
    <col min="425" max="425" width="3.85546875" style="72" customWidth="1"/>
    <col min="426" max="427" width="23.5703125" style="72" customWidth="1"/>
    <col min="428" max="428" width="20.5703125" style="72" customWidth="1"/>
    <col min="429" max="430" width="14.7109375" style="72" customWidth="1"/>
    <col min="431" max="676" width="9.140625" style="72"/>
    <col min="677" max="677" width="11" style="72" customWidth="1"/>
    <col min="678" max="678" width="51.42578125" style="72" customWidth="1"/>
    <col min="679" max="680" width="44.28515625" style="72" customWidth="1"/>
    <col min="681" max="681" width="3.85546875" style="72" customWidth="1"/>
    <col min="682" max="683" width="23.5703125" style="72" customWidth="1"/>
    <col min="684" max="684" width="20.5703125" style="72" customWidth="1"/>
    <col min="685" max="686" width="14.7109375" style="72" customWidth="1"/>
    <col min="687" max="932" width="9.140625" style="72"/>
    <col min="933" max="933" width="11" style="72" customWidth="1"/>
    <col min="934" max="934" width="51.42578125" style="72" customWidth="1"/>
    <col min="935" max="936" width="44.28515625" style="72" customWidth="1"/>
    <col min="937" max="937" width="3.85546875" style="72" customWidth="1"/>
    <col min="938" max="939" width="23.5703125" style="72" customWidth="1"/>
    <col min="940" max="940" width="20.5703125" style="72" customWidth="1"/>
    <col min="941" max="942" width="14.7109375" style="72" customWidth="1"/>
    <col min="943" max="1188" width="9.140625" style="72"/>
    <col min="1189" max="1189" width="11" style="72" customWidth="1"/>
    <col min="1190" max="1190" width="51.42578125" style="72" customWidth="1"/>
    <col min="1191" max="1192" width="44.28515625" style="72" customWidth="1"/>
    <col min="1193" max="1193" width="3.85546875" style="72" customWidth="1"/>
    <col min="1194" max="1195" width="23.5703125" style="72" customWidth="1"/>
    <col min="1196" max="1196" width="20.5703125" style="72" customWidth="1"/>
    <col min="1197" max="1198" width="14.7109375" style="72" customWidth="1"/>
    <col min="1199" max="1444" width="9.140625" style="72"/>
    <col min="1445" max="1445" width="11" style="72" customWidth="1"/>
    <col min="1446" max="1446" width="51.42578125" style="72" customWidth="1"/>
    <col min="1447" max="1448" width="44.28515625" style="72" customWidth="1"/>
    <col min="1449" max="1449" width="3.85546875" style="72" customWidth="1"/>
    <col min="1450" max="1451" width="23.5703125" style="72" customWidth="1"/>
    <col min="1452" max="1452" width="20.5703125" style="72" customWidth="1"/>
    <col min="1453" max="1454" width="14.7109375" style="72" customWidth="1"/>
    <col min="1455" max="1700" width="9.140625" style="72"/>
    <col min="1701" max="1701" width="11" style="72" customWidth="1"/>
    <col min="1702" max="1702" width="51.42578125" style="72" customWidth="1"/>
    <col min="1703" max="1704" width="44.28515625" style="72" customWidth="1"/>
    <col min="1705" max="1705" width="3.85546875" style="72" customWidth="1"/>
    <col min="1706" max="1707" width="23.5703125" style="72" customWidth="1"/>
    <col min="1708" max="1708" width="20.5703125" style="72" customWidth="1"/>
    <col min="1709" max="1710" width="14.7109375" style="72" customWidth="1"/>
    <col min="1711" max="1956" width="9.140625" style="72"/>
    <col min="1957" max="1957" width="11" style="72" customWidth="1"/>
    <col min="1958" max="1958" width="51.42578125" style="72" customWidth="1"/>
    <col min="1959" max="1960" width="44.28515625" style="72" customWidth="1"/>
    <col min="1961" max="1961" width="3.85546875" style="72" customWidth="1"/>
    <col min="1962" max="1963" width="23.5703125" style="72" customWidth="1"/>
    <col min="1964" max="1964" width="20.5703125" style="72" customWidth="1"/>
    <col min="1965" max="1966" width="14.7109375" style="72" customWidth="1"/>
    <col min="1967" max="2212" width="9.140625" style="72"/>
    <col min="2213" max="2213" width="11" style="72" customWidth="1"/>
    <col min="2214" max="2214" width="51.42578125" style="72" customWidth="1"/>
    <col min="2215" max="2216" width="44.28515625" style="72" customWidth="1"/>
    <col min="2217" max="2217" width="3.85546875" style="72" customWidth="1"/>
    <col min="2218" max="2219" width="23.5703125" style="72" customWidth="1"/>
    <col min="2220" max="2220" width="20.5703125" style="72" customWidth="1"/>
    <col min="2221" max="2222" width="14.7109375" style="72" customWidth="1"/>
    <col min="2223" max="2468" width="9.140625" style="72"/>
    <col min="2469" max="2469" width="11" style="72" customWidth="1"/>
    <col min="2470" max="2470" width="51.42578125" style="72" customWidth="1"/>
    <col min="2471" max="2472" width="44.28515625" style="72" customWidth="1"/>
    <col min="2473" max="2473" width="3.85546875" style="72" customWidth="1"/>
    <col min="2474" max="2475" width="23.5703125" style="72" customWidth="1"/>
    <col min="2476" max="2476" width="20.5703125" style="72" customWidth="1"/>
    <col min="2477" max="2478" width="14.7109375" style="72" customWidth="1"/>
    <col min="2479" max="2724" width="9.140625" style="72"/>
    <col min="2725" max="2725" width="11" style="72" customWidth="1"/>
    <col min="2726" max="2726" width="51.42578125" style="72" customWidth="1"/>
    <col min="2727" max="2728" width="44.28515625" style="72" customWidth="1"/>
    <col min="2729" max="2729" width="3.85546875" style="72" customWidth="1"/>
    <col min="2730" max="2731" width="23.5703125" style="72" customWidth="1"/>
    <col min="2732" max="2732" width="20.5703125" style="72" customWidth="1"/>
    <col min="2733" max="2734" width="14.7109375" style="72" customWidth="1"/>
    <col min="2735" max="2980" width="9.140625" style="72"/>
    <col min="2981" max="2981" width="11" style="72" customWidth="1"/>
    <col min="2982" max="2982" width="51.42578125" style="72" customWidth="1"/>
    <col min="2983" max="2984" width="44.28515625" style="72" customWidth="1"/>
    <col min="2985" max="2985" width="3.85546875" style="72" customWidth="1"/>
    <col min="2986" max="2987" width="23.5703125" style="72" customWidth="1"/>
    <col min="2988" max="2988" width="20.5703125" style="72" customWidth="1"/>
    <col min="2989" max="2990" width="14.7109375" style="72" customWidth="1"/>
    <col min="2991" max="3236" width="9.140625" style="72"/>
    <col min="3237" max="3237" width="11" style="72" customWidth="1"/>
    <col min="3238" max="3238" width="51.42578125" style="72" customWidth="1"/>
    <col min="3239" max="3240" width="44.28515625" style="72" customWidth="1"/>
    <col min="3241" max="3241" width="3.85546875" style="72" customWidth="1"/>
    <col min="3242" max="3243" width="23.5703125" style="72" customWidth="1"/>
    <col min="3244" max="3244" width="20.5703125" style="72" customWidth="1"/>
    <col min="3245" max="3246" width="14.7109375" style="72" customWidth="1"/>
    <col min="3247" max="3492" width="9.140625" style="72"/>
    <col min="3493" max="3493" width="11" style="72" customWidth="1"/>
    <col min="3494" max="3494" width="51.42578125" style="72" customWidth="1"/>
    <col min="3495" max="3496" width="44.28515625" style="72" customWidth="1"/>
    <col min="3497" max="3497" width="3.85546875" style="72" customWidth="1"/>
    <col min="3498" max="3499" width="23.5703125" style="72" customWidth="1"/>
    <col min="3500" max="3500" width="20.5703125" style="72" customWidth="1"/>
    <col min="3501" max="3502" width="14.7109375" style="72" customWidth="1"/>
    <col min="3503" max="3748" width="9.140625" style="72"/>
    <col min="3749" max="3749" width="11" style="72" customWidth="1"/>
    <col min="3750" max="3750" width="51.42578125" style="72" customWidth="1"/>
    <col min="3751" max="3752" width="44.28515625" style="72" customWidth="1"/>
    <col min="3753" max="3753" width="3.85546875" style="72" customWidth="1"/>
    <col min="3754" max="3755" width="23.5703125" style="72" customWidth="1"/>
    <col min="3756" max="3756" width="20.5703125" style="72" customWidth="1"/>
    <col min="3757" max="3758" width="14.7109375" style="72" customWidth="1"/>
    <col min="3759" max="4004" width="9.140625" style="72"/>
    <col min="4005" max="4005" width="11" style="72" customWidth="1"/>
    <col min="4006" max="4006" width="51.42578125" style="72" customWidth="1"/>
    <col min="4007" max="4008" width="44.28515625" style="72" customWidth="1"/>
    <col min="4009" max="4009" width="3.85546875" style="72" customWidth="1"/>
    <col min="4010" max="4011" width="23.5703125" style="72" customWidth="1"/>
    <col min="4012" max="4012" width="20.5703125" style="72" customWidth="1"/>
    <col min="4013" max="4014" width="14.7109375" style="72" customWidth="1"/>
    <col min="4015" max="4260" width="9.140625" style="72"/>
    <col min="4261" max="4261" width="11" style="72" customWidth="1"/>
    <col min="4262" max="4262" width="51.42578125" style="72" customWidth="1"/>
    <col min="4263" max="4264" width="44.28515625" style="72" customWidth="1"/>
    <col min="4265" max="4265" width="3.85546875" style="72" customWidth="1"/>
    <col min="4266" max="4267" width="23.5703125" style="72" customWidth="1"/>
    <col min="4268" max="4268" width="20.5703125" style="72" customWidth="1"/>
    <col min="4269" max="4270" width="14.7109375" style="72" customWidth="1"/>
    <col min="4271" max="4516" width="9.140625" style="72"/>
    <col min="4517" max="4517" width="11" style="72" customWidth="1"/>
    <col min="4518" max="4518" width="51.42578125" style="72" customWidth="1"/>
    <col min="4519" max="4520" width="44.28515625" style="72" customWidth="1"/>
    <col min="4521" max="4521" width="3.85546875" style="72" customWidth="1"/>
    <col min="4522" max="4523" width="23.5703125" style="72" customWidth="1"/>
    <col min="4524" max="4524" width="20.5703125" style="72" customWidth="1"/>
    <col min="4525" max="4526" width="14.7109375" style="72" customWidth="1"/>
    <col min="4527" max="4772" width="9.140625" style="72"/>
    <col min="4773" max="4773" width="11" style="72" customWidth="1"/>
    <col min="4774" max="4774" width="51.42578125" style="72" customWidth="1"/>
    <col min="4775" max="4776" width="44.28515625" style="72" customWidth="1"/>
    <col min="4777" max="4777" width="3.85546875" style="72" customWidth="1"/>
    <col min="4778" max="4779" width="23.5703125" style="72" customWidth="1"/>
    <col min="4780" max="4780" width="20.5703125" style="72" customWidth="1"/>
    <col min="4781" max="4782" width="14.7109375" style="72" customWidth="1"/>
    <col min="4783" max="5028" width="9.140625" style="72"/>
    <col min="5029" max="5029" width="11" style="72" customWidth="1"/>
    <col min="5030" max="5030" width="51.42578125" style="72" customWidth="1"/>
    <col min="5031" max="5032" width="44.28515625" style="72" customWidth="1"/>
    <col min="5033" max="5033" width="3.85546875" style="72" customWidth="1"/>
    <col min="5034" max="5035" width="23.5703125" style="72" customWidth="1"/>
    <col min="5036" max="5036" width="20.5703125" style="72" customWidth="1"/>
    <col min="5037" max="5038" width="14.7109375" style="72" customWidth="1"/>
    <col min="5039" max="5284" width="9.140625" style="72"/>
    <col min="5285" max="5285" width="11" style="72" customWidth="1"/>
    <col min="5286" max="5286" width="51.42578125" style="72" customWidth="1"/>
    <col min="5287" max="5288" width="44.28515625" style="72" customWidth="1"/>
    <col min="5289" max="5289" width="3.85546875" style="72" customWidth="1"/>
    <col min="5290" max="5291" width="23.5703125" style="72" customWidth="1"/>
    <col min="5292" max="5292" width="20.5703125" style="72" customWidth="1"/>
    <col min="5293" max="5294" width="14.7109375" style="72" customWidth="1"/>
    <col min="5295" max="5540" width="9.140625" style="72"/>
    <col min="5541" max="5541" width="11" style="72" customWidth="1"/>
    <col min="5542" max="5542" width="51.42578125" style="72" customWidth="1"/>
    <col min="5543" max="5544" width="44.28515625" style="72" customWidth="1"/>
    <col min="5545" max="5545" width="3.85546875" style="72" customWidth="1"/>
    <col min="5546" max="5547" width="23.5703125" style="72" customWidth="1"/>
    <col min="5548" max="5548" width="20.5703125" style="72" customWidth="1"/>
    <col min="5549" max="5550" width="14.7109375" style="72" customWidth="1"/>
    <col min="5551" max="5796" width="9.140625" style="72"/>
    <col min="5797" max="5797" width="11" style="72" customWidth="1"/>
    <col min="5798" max="5798" width="51.42578125" style="72" customWidth="1"/>
    <col min="5799" max="5800" width="44.28515625" style="72" customWidth="1"/>
    <col min="5801" max="5801" width="3.85546875" style="72" customWidth="1"/>
    <col min="5802" max="5803" width="23.5703125" style="72" customWidth="1"/>
    <col min="5804" max="5804" width="20.5703125" style="72" customWidth="1"/>
    <col min="5805" max="5806" width="14.7109375" style="72" customWidth="1"/>
    <col min="5807" max="6052" width="9.140625" style="72"/>
    <col min="6053" max="6053" width="11" style="72" customWidth="1"/>
    <col min="6054" max="6054" width="51.42578125" style="72" customWidth="1"/>
    <col min="6055" max="6056" width="44.28515625" style="72" customWidth="1"/>
    <col min="6057" max="6057" width="3.85546875" style="72" customWidth="1"/>
    <col min="6058" max="6059" width="23.5703125" style="72" customWidth="1"/>
    <col min="6060" max="6060" width="20.5703125" style="72" customWidth="1"/>
    <col min="6061" max="6062" width="14.7109375" style="72" customWidth="1"/>
    <col min="6063" max="6308" width="9.140625" style="72"/>
    <col min="6309" max="6309" width="11" style="72" customWidth="1"/>
    <col min="6310" max="6310" width="51.42578125" style="72" customWidth="1"/>
    <col min="6311" max="6312" width="44.28515625" style="72" customWidth="1"/>
    <col min="6313" max="6313" width="3.85546875" style="72" customWidth="1"/>
    <col min="6314" max="6315" width="23.5703125" style="72" customWidth="1"/>
    <col min="6316" max="6316" width="20.5703125" style="72" customWidth="1"/>
    <col min="6317" max="6318" width="14.7109375" style="72" customWidth="1"/>
    <col min="6319" max="6564" width="9.140625" style="72"/>
    <col min="6565" max="6565" width="11" style="72" customWidth="1"/>
    <col min="6566" max="6566" width="51.42578125" style="72" customWidth="1"/>
    <col min="6567" max="6568" width="44.28515625" style="72" customWidth="1"/>
    <col min="6569" max="6569" width="3.85546875" style="72" customWidth="1"/>
    <col min="6570" max="6571" width="23.5703125" style="72" customWidth="1"/>
    <col min="6572" max="6572" width="20.5703125" style="72" customWidth="1"/>
    <col min="6573" max="6574" width="14.7109375" style="72" customWidth="1"/>
    <col min="6575" max="6820" width="9.140625" style="72"/>
    <col min="6821" max="6821" width="11" style="72" customWidth="1"/>
    <col min="6822" max="6822" width="51.42578125" style="72" customWidth="1"/>
    <col min="6823" max="6824" width="44.28515625" style="72" customWidth="1"/>
    <col min="6825" max="6825" width="3.85546875" style="72" customWidth="1"/>
    <col min="6826" max="6827" width="23.5703125" style="72" customWidth="1"/>
    <col min="6828" max="6828" width="20.5703125" style="72" customWidth="1"/>
    <col min="6829" max="6830" width="14.7109375" style="72" customWidth="1"/>
    <col min="6831" max="7076" width="9.140625" style="72"/>
    <col min="7077" max="7077" width="11" style="72" customWidth="1"/>
    <col min="7078" max="7078" width="51.42578125" style="72" customWidth="1"/>
    <col min="7079" max="7080" width="44.28515625" style="72" customWidth="1"/>
    <col min="7081" max="7081" width="3.85546875" style="72" customWidth="1"/>
    <col min="7082" max="7083" width="23.5703125" style="72" customWidth="1"/>
    <col min="7084" max="7084" width="20.5703125" style="72" customWidth="1"/>
    <col min="7085" max="7086" width="14.7109375" style="72" customWidth="1"/>
    <col min="7087" max="7332" width="9.140625" style="72"/>
    <col min="7333" max="7333" width="11" style="72" customWidth="1"/>
    <col min="7334" max="7334" width="51.42578125" style="72" customWidth="1"/>
    <col min="7335" max="7336" width="44.28515625" style="72" customWidth="1"/>
    <col min="7337" max="7337" width="3.85546875" style="72" customWidth="1"/>
    <col min="7338" max="7339" width="23.5703125" style="72" customWidth="1"/>
    <col min="7340" max="7340" width="20.5703125" style="72" customWidth="1"/>
    <col min="7341" max="7342" width="14.7109375" style="72" customWidth="1"/>
    <col min="7343" max="7588" width="9.140625" style="72"/>
    <col min="7589" max="7589" width="11" style="72" customWidth="1"/>
    <col min="7590" max="7590" width="51.42578125" style="72" customWidth="1"/>
    <col min="7591" max="7592" width="44.28515625" style="72" customWidth="1"/>
    <col min="7593" max="7593" width="3.85546875" style="72" customWidth="1"/>
    <col min="7594" max="7595" width="23.5703125" style="72" customWidth="1"/>
    <col min="7596" max="7596" width="20.5703125" style="72" customWidth="1"/>
    <col min="7597" max="7598" width="14.7109375" style="72" customWidth="1"/>
    <col min="7599" max="7844" width="9.140625" style="72"/>
    <col min="7845" max="7845" width="11" style="72" customWidth="1"/>
    <col min="7846" max="7846" width="51.42578125" style="72" customWidth="1"/>
    <col min="7847" max="7848" width="44.28515625" style="72" customWidth="1"/>
    <col min="7849" max="7849" width="3.85546875" style="72" customWidth="1"/>
    <col min="7850" max="7851" width="23.5703125" style="72" customWidth="1"/>
    <col min="7852" max="7852" width="20.5703125" style="72" customWidth="1"/>
    <col min="7853" max="7854" width="14.7109375" style="72" customWidth="1"/>
    <col min="7855" max="8100" width="9.140625" style="72"/>
    <col min="8101" max="8101" width="11" style="72" customWidth="1"/>
    <col min="8102" max="8102" width="51.42578125" style="72" customWidth="1"/>
    <col min="8103" max="8104" width="44.28515625" style="72" customWidth="1"/>
    <col min="8105" max="8105" width="3.85546875" style="72" customWidth="1"/>
    <col min="8106" max="8107" width="23.5703125" style="72" customWidth="1"/>
    <col min="8108" max="8108" width="20.5703125" style="72" customWidth="1"/>
    <col min="8109" max="8110" width="14.7109375" style="72" customWidth="1"/>
    <col min="8111" max="8356" width="9.140625" style="72"/>
    <col min="8357" max="8357" width="11" style="72" customWidth="1"/>
    <col min="8358" max="8358" width="51.42578125" style="72" customWidth="1"/>
    <col min="8359" max="8360" width="44.28515625" style="72" customWidth="1"/>
    <col min="8361" max="8361" width="3.85546875" style="72" customWidth="1"/>
    <col min="8362" max="8363" width="23.5703125" style="72" customWidth="1"/>
    <col min="8364" max="8364" width="20.5703125" style="72" customWidth="1"/>
    <col min="8365" max="8366" width="14.7109375" style="72" customWidth="1"/>
    <col min="8367" max="8612" width="9.140625" style="72"/>
    <col min="8613" max="8613" width="11" style="72" customWidth="1"/>
    <col min="8614" max="8614" width="51.42578125" style="72" customWidth="1"/>
    <col min="8615" max="8616" width="44.28515625" style="72" customWidth="1"/>
    <col min="8617" max="8617" width="3.85546875" style="72" customWidth="1"/>
    <col min="8618" max="8619" width="23.5703125" style="72" customWidth="1"/>
    <col min="8620" max="8620" width="20.5703125" style="72" customWidth="1"/>
    <col min="8621" max="8622" width="14.7109375" style="72" customWidth="1"/>
    <col min="8623" max="8868" width="9.140625" style="72"/>
    <col min="8869" max="8869" width="11" style="72" customWidth="1"/>
    <col min="8870" max="8870" width="51.42578125" style="72" customWidth="1"/>
    <col min="8871" max="8872" width="44.28515625" style="72" customWidth="1"/>
    <col min="8873" max="8873" width="3.85546875" style="72" customWidth="1"/>
    <col min="8874" max="8875" width="23.5703125" style="72" customWidth="1"/>
    <col min="8876" max="8876" width="20.5703125" style="72" customWidth="1"/>
    <col min="8877" max="8878" width="14.7109375" style="72" customWidth="1"/>
    <col min="8879" max="9124" width="9.140625" style="72"/>
    <col min="9125" max="9125" width="11" style="72" customWidth="1"/>
    <col min="9126" max="9126" width="51.42578125" style="72" customWidth="1"/>
    <col min="9127" max="9128" width="44.28515625" style="72" customWidth="1"/>
    <col min="9129" max="9129" width="3.85546875" style="72" customWidth="1"/>
    <col min="9130" max="9131" width="23.5703125" style="72" customWidth="1"/>
    <col min="9132" max="9132" width="20.5703125" style="72" customWidth="1"/>
    <col min="9133" max="9134" width="14.7109375" style="72" customWidth="1"/>
    <col min="9135" max="9380" width="9.140625" style="72"/>
    <col min="9381" max="9381" width="11" style="72" customWidth="1"/>
    <col min="9382" max="9382" width="51.42578125" style="72" customWidth="1"/>
    <col min="9383" max="9384" width="44.28515625" style="72" customWidth="1"/>
    <col min="9385" max="9385" width="3.85546875" style="72" customWidth="1"/>
    <col min="9386" max="9387" width="23.5703125" style="72" customWidth="1"/>
    <col min="9388" max="9388" width="20.5703125" style="72" customWidth="1"/>
    <col min="9389" max="9390" width="14.7109375" style="72" customWidth="1"/>
    <col min="9391" max="9636" width="9.140625" style="72"/>
    <col min="9637" max="9637" width="11" style="72" customWidth="1"/>
    <col min="9638" max="9638" width="51.42578125" style="72" customWidth="1"/>
    <col min="9639" max="9640" width="44.28515625" style="72" customWidth="1"/>
    <col min="9641" max="9641" width="3.85546875" style="72" customWidth="1"/>
    <col min="9642" max="9643" width="23.5703125" style="72" customWidth="1"/>
    <col min="9644" max="9644" width="20.5703125" style="72" customWidth="1"/>
    <col min="9645" max="9646" width="14.7109375" style="72" customWidth="1"/>
    <col min="9647" max="9892" width="9.140625" style="72"/>
    <col min="9893" max="9893" width="11" style="72" customWidth="1"/>
    <col min="9894" max="9894" width="51.42578125" style="72" customWidth="1"/>
    <col min="9895" max="9896" width="44.28515625" style="72" customWidth="1"/>
    <col min="9897" max="9897" width="3.85546875" style="72" customWidth="1"/>
    <col min="9898" max="9899" width="23.5703125" style="72" customWidth="1"/>
    <col min="9900" max="9900" width="20.5703125" style="72" customWidth="1"/>
    <col min="9901" max="9902" width="14.7109375" style="72" customWidth="1"/>
    <col min="9903" max="10148" width="9.140625" style="72"/>
    <col min="10149" max="10149" width="11" style="72" customWidth="1"/>
    <col min="10150" max="10150" width="51.42578125" style="72" customWidth="1"/>
    <col min="10151" max="10152" width="44.28515625" style="72" customWidth="1"/>
    <col min="10153" max="10153" width="3.85546875" style="72" customWidth="1"/>
    <col min="10154" max="10155" width="23.5703125" style="72" customWidth="1"/>
    <col min="10156" max="10156" width="20.5703125" style="72" customWidth="1"/>
    <col min="10157" max="10158" width="14.7109375" style="72" customWidth="1"/>
    <col min="10159" max="10404" width="9.140625" style="72"/>
    <col min="10405" max="10405" width="11" style="72" customWidth="1"/>
    <col min="10406" max="10406" width="51.42578125" style="72" customWidth="1"/>
    <col min="10407" max="10408" width="44.28515625" style="72" customWidth="1"/>
    <col min="10409" max="10409" width="3.85546875" style="72" customWidth="1"/>
    <col min="10410" max="10411" width="23.5703125" style="72" customWidth="1"/>
    <col min="10412" max="10412" width="20.5703125" style="72" customWidth="1"/>
    <col min="10413" max="10414" width="14.7109375" style="72" customWidth="1"/>
    <col min="10415" max="10660" width="9.140625" style="72"/>
    <col min="10661" max="10661" width="11" style="72" customWidth="1"/>
    <col min="10662" max="10662" width="51.42578125" style="72" customWidth="1"/>
    <col min="10663" max="10664" width="44.28515625" style="72" customWidth="1"/>
    <col min="10665" max="10665" width="3.85546875" style="72" customWidth="1"/>
    <col min="10666" max="10667" width="23.5703125" style="72" customWidth="1"/>
    <col min="10668" max="10668" width="20.5703125" style="72" customWidth="1"/>
    <col min="10669" max="10670" width="14.7109375" style="72" customWidth="1"/>
    <col min="10671" max="10916" width="9.140625" style="72"/>
    <col min="10917" max="10917" width="11" style="72" customWidth="1"/>
    <col min="10918" max="10918" width="51.42578125" style="72" customWidth="1"/>
    <col min="10919" max="10920" width="44.28515625" style="72" customWidth="1"/>
    <col min="10921" max="10921" width="3.85546875" style="72" customWidth="1"/>
    <col min="10922" max="10923" width="23.5703125" style="72" customWidth="1"/>
    <col min="10924" max="10924" width="20.5703125" style="72" customWidth="1"/>
    <col min="10925" max="10926" width="14.7109375" style="72" customWidth="1"/>
    <col min="10927" max="11172" width="9.140625" style="72"/>
    <col min="11173" max="11173" width="11" style="72" customWidth="1"/>
    <col min="11174" max="11174" width="51.42578125" style="72" customWidth="1"/>
    <col min="11175" max="11176" width="44.28515625" style="72" customWidth="1"/>
    <col min="11177" max="11177" width="3.85546875" style="72" customWidth="1"/>
    <col min="11178" max="11179" width="23.5703125" style="72" customWidth="1"/>
    <col min="11180" max="11180" width="20.5703125" style="72" customWidth="1"/>
    <col min="11181" max="11182" width="14.7109375" style="72" customWidth="1"/>
    <col min="11183" max="11428" width="9.140625" style="72"/>
    <col min="11429" max="11429" width="11" style="72" customWidth="1"/>
    <col min="11430" max="11430" width="51.42578125" style="72" customWidth="1"/>
    <col min="11431" max="11432" width="44.28515625" style="72" customWidth="1"/>
    <col min="11433" max="11433" width="3.85546875" style="72" customWidth="1"/>
    <col min="11434" max="11435" width="23.5703125" style="72" customWidth="1"/>
    <col min="11436" max="11436" width="20.5703125" style="72" customWidth="1"/>
    <col min="11437" max="11438" width="14.7109375" style="72" customWidth="1"/>
    <col min="11439" max="11684" width="9.140625" style="72"/>
    <col min="11685" max="11685" width="11" style="72" customWidth="1"/>
    <col min="11686" max="11686" width="51.42578125" style="72" customWidth="1"/>
    <col min="11687" max="11688" width="44.28515625" style="72" customWidth="1"/>
    <col min="11689" max="11689" width="3.85546875" style="72" customWidth="1"/>
    <col min="11690" max="11691" width="23.5703125" style="72" customWidth="1"/>
    <col min="11692" max="11692" width="20.5703125" style="72" customWidth="1"/>
    <col min="11693" max="11694" width="14.7109375" style="72" customWidth="1"/>
    <col min="11695" max="11940" width="9.140625" style="72"/>
    <col min="11941" max="11941" width="11" style="72" customWidth="1"/>
    <col min="11942" max="11942" width="51.42578125" style="72" customWidth="1"/>
    <col min="11943" max="11944" width="44.28515625" style="72" customWidth="1"/>
    <col min="11945" max="11945" width="3.85546875" style="72" customWidth="1"/>
    <col min="11946" max="11947" width="23.5703125" style="72" customWidth="1"/>
    <col min="11948" max="11948" width="20.5703125" style="72" customWidth="1"/>
    <col min="11949" max="11950" width="14.7109375" style="72" customWidth="1"/>
    <col min="11951" max="12196" width="9.140625" style="72"/>
    <col min="12197" max="12197" width="11" style="72" customWidth="1"/>
    <col min="12198" max="12198" width="51.42578125" style="72" customWidth="1"/>
    <col min="12199" max="12200" width="44.28515625" style="72" customWidth="1"/>
    <col min="12201" max="12201" width="3.85546875" style="72" customWidth="1"/>
    <col min="12202" max="12203" width="23.5703125" style="72" customWidth="1"/>
    <col min="12204" max="12204" width="20.5703125" style="72" customWidth="1"/>
    <col min="12205" max="12206" width="14.7109375" style="72" customWidth="1"/>
    <col min="12207" max="12452" width="9.140625" style="72"/>
    <col min="12453" max="12453" width="11" style="72" customWidth="1"/>
    <col min="12454" max="12454" width="51.42578125" style="72" customWidth="1"/>
    <col min="12455" max="12456" width="44.28515625" style="72" customWidth="1"/>
    <col min="12457" max="12457" width="3.85546875" style="72" customWidth="1"/>
    <col min="12458" max="12459" width="23.5703125" style="72" customWidth="1"/>
    <col min="12460" max="12460" width="20.5703125" style="72" customWidth="1"/>
    <col min="12461" max="12462" width="14.7109375" style="72" customWidth="1"/>
    <col min="12463" max="12708" width="9.140625" style="72"/>
    <col min="12709" max="12709" width="11" style="72" customWidth="1"/>
    <col min="12710" max="12710" width="51.42578125" style="72" customWidth="1"/>
    <col min="12711" max="12712" width="44.28515625" style="72" customWidth="1"/>
    <col min="12713" max="12713" width="3.85546875" style="72" customWidth="1"/>
    <col min="12714" max="12715" width="23.5703125" style="72" customWidth="1"/>
    <col min="12716" max="12716" width="20.5703125" style="72" customWidth="1"/>
    <col min="12717" max="12718" width="14.7109375" style="72" customWidth="1"/>
    <col min="12719" max="12964" width="9.140625" style="72"/>
    <col min="12965" max="12965" width="11" style="72" customWidth="1"/>
    <col min="12966" max="12966" width="51.42578125" style="72" customWidth="1"/>
    <col min="12967" max="12968" width="44.28515625" style="72" customWidth="1"/>
    <col min="12969" max="12969" width="3.85546875" style="72" customWidth="1"/>
    <col min="12970" max="12971" width="23.5703125" style="72" customWidth="1"/>
    <col min="12972" max="12972" width="20.5703125" style="72" customWidth="1"/>
    <col min="12973" max="12974" width="14.7109375" style="72" customWidth="1"/>
    <col min="12975" max="13220" width="9.140625" style="72"/>
    <col min="13221" max="13221" width="11" style="72" customWidth="1"/>
    <col min="13222" max="13222" width="51.42578125" style="72" customWidth="1"/>
    <col min="13223" max="13224" width="44.28515625" style="72" customWidth="1"/>
    <col min="13225" max="13225" width="3.85546875" style="72" customWidth="1"/>
    <col min="13226" max="13227" width="23.5703125" style="72" customWidth="1"/>
    <col min="13228" max="13228" width="20.5703125" style="72" customWidth="1"/>
    <col min="13229" max="13230" width="14.7109375" style="72" customWidth="1"/>
    <col min="13231" max="13476" width="9.140625" style="72"/>
    <col min="13477" max="13477" width="11" style="72" customWidth="1"/>
    <col min="13478" max="13478" width="51.42578125" style="72" customWidth="1"/>
    <col min="13479" max="13480" width="44.28515625" style="72" customWidth="1"/>
    <col min="13481" max="13481" width="3.85546875" style="72" customWidth="1"/>
    <col min="13482" max="13483" width="23.5703125" style="72" customWidth="1"/>
    <col min="13484" max="13484" width="20.5703125" style="72" customWidth="1"/>
    <col min="13485" max="13486" width="14.7109375" style="72" customWidth="1"/>
    <col min="13487" max="13732" width="9.140625" style="72"/>
    <col min="13733" max="13733" width="11" style="72" customWidth="1"/>
    <col min="13734" max="13734" width="51.42578125" style="72" customWidth="1"/>
    <col min="13735" max="13736" width="44.28515625" style="72" customWidth="1"/>
    <col min="13737" max="13737" width="3.85546875" style="72" customWidth="1"/>
    <col min="13738" max="13739" width="23.5703125" style="72" customWidth="1"/>
    <col min="13740" max="13740" width="20.5703125" style="72" customWidth="1"/>
    <col min="13741" max="13742" width="14.7109375" style="72" customWidth="1"/>
    <col min="13743" max="13988" width="9.140625" style="72"/>
    <col min="13989" max="13989" width="11" style="72" customWidth="1"/>
    <col min="13990" max="13990" width="51.42578125" style="72" customWidth="1"/>
    <col min="13991" max="13992" width="44.28515625" style="72" customWidth="1"/>
    <col min="13993" max="13993" width="3.85546875" style="72" customWidth="1"/>
    <col min="13994" max="13995" width="23.5703125" style="72" customWidth="1"/>
    <col min="13996" max="13996" width="20.5703125" style="72" customWidth="1"/>
    <col min="13997" max="13998" width="14.7109375" style="72" customWidth="1"/>
    <col min="13999" max="14244" width="9.140625" style="72"/>
    <col min="14245" max="14245" width="11" style="72" customWidth="1"/>
    <col min="14246" max="14246" width="51.42578125" style="72" customWidth="1"/>
    <col min="14247" max="14248" width="44.28515625" style="72" customWidth="1"/>
    <col min="14249" max="14249" width="3.85546875" style="72" customWidth="1"/>
    <col min="14250" max="14251" width="23.5703125" style="72" customWidth="1"/>
    <col min="14252" max="14252" width="20.5703125" style="72" customWidth="1"/>
    <col min="14253" max="14254" width="14.7109375" style="72" customWidth="1"/>
    <col min="14255" max="14500" width="9.140625" style="72"/>
    <col min="14501" max="14501" width="11" style="72" customWidth="1"/>
    <col min="14502" max="14502" width="51.42578125" style="72" customWidth="1"/>
    <col min="14503" max="14504" width="44.28515625" style="72" customWidth="1"/>
    <col min="14505" max="14505" width="3.85546875" style="72" customWidth="1"/>
    <col min="14506" max="14507" width="23.5703125" style="72" customWidth="1"/>
    <col min="14508" max="14508" width="20.5703125" style="72" customWidth="1"/>
    <col min="14509" max="14510" width="14.7109375" style="72" customWidth="1"/>
    <col min="14511" max="14756" width="9.140625" style="72"/>
    <col min="14757" max="14757" width="11" style="72" customWidth="1"/>
    <col min="14758" max="14758" width="51.42578125" style="72" customWidth="1"/>
    <col min="14759" max="14760" width="44.28515625" style="72" customWidth="1"/>
    <col min="14761" max="14761" width="3.85546875" style="72" customWidth="1"/>
    <col min="14762" max="14763" width="23.5703125" style="72" customWidth="1"/>
    <col min="14764" max="14764" width="20.5703125" style="72" customWidth="1"/>
    <col min="14765" max="14766" width="14.7109375" style="72" customWidth="1"/>
    <col min="14767" max="15012" width="9.140625" style="72"/>
    <col min="15013" max="15013" width="11" style="72" customWidth="1"/>
    <col min="15014" max="15014" width="51.42578125" style="72" customWidth="1"/>
    <col min="15015" max="15016" width="44.28515625" style="72" customWidth="1"/>
    <col min="15017" max="15017" width="3.85546875" style="72" customWidth="1"/>
    <col min="15018" max="15019" width="23.5703125" style="72" customWidth="1"/>
    <col min="15020" max="15020" width="20.5703125" style="72" customWidth="1"/>
    <col min="15021" max="15022" width="14.7109375" style="72" customWidth="1"/>
    <col min="15023" max="15268" width="9.140625" style="72"/>
    <col min="15269" max="15269" width="11" style="72" customWidth="1"/>
    <col min="15270" max="15270" width="51.42578125" style="72" customWidth="1"/>
    <col min="15271" max="15272" width="44.28515625" style="72" customWidth="1"/>
    <col min="15273" max="15273" width="3.85546875" style="72" customWidth="1"/>
    <col min="15274" max="15275" width="23.5703125" style="72" customWidth="1"/>
    <col min="15276" max="15276" width="20.5703125" style="72" customWidth="1"/>
    <col min="15277" max="15278" width="14.7109375" style="72" customWidth="1"/>
    <col min="15279" max="15524" width="9.140625" style="72"/>
    <col min="15525" max="15525" width="11" style="72" customWidth="1"/>
    <col min="15526" max="15526" width="51.42578125" style="72" customWidth="1"/>
    <col min="15527" max="15528" width="44.28515625" style="72" customWidth="1"/>
    <col min="15529" max="15529" width="3.85546875" style="72" customWidth="1"/>
    <col min="15530" max="15531" width="23.5703125" style="72" customWidth="1"/>
    <col min="15532" max="15532" width="20.5703125" style="72" customWidth="1"/>
    <col min="15533" max="15534" width="14.7109375" style="72" customWidth="1"/>
    <col min="15535" max="15780" width="9.140625" style="72"/>
    <col min="15781" max="15781" width="11" style="72" customWidth="1"/>
    <col min="15782" max="15782" width="51.42578125" style="72" customWidth="1"/>
    <col min="15783" max="15784" width="44.28515625" style="72" customWidth="1"/>
    <col min="15785" max="15785" width="3.85546875" style="72" customWidth="1"/>
    <col min="15786" max="15787" width="23.5703125" style="72" customWidth="1"/>
    <col min="15788" max="15788" width="20.5703125" style="72" customWidth="1"/>
    <col min="15789" max="15790" width="14.7109375" style="72" customWidth="1"/>
    <col min="15791" max="16036" width="9.140625" style="72"/>
    <col min="16037" max="16037" width="11" style="72" customWidth="1"/>
    <col min="16038" max="16038" width="51.42578125" style="72" customWidth="1"/>
    <col min="16039" max="16040" width="44.28515625" style="72" customWidth="1"/>
    <col min="16041" max="16041" width="3.85546875" style="72" customWidth="1"/>
    <col min="16042" max="16043" width="23.5703125" style="72" customWidth="1"/>
    <col min="16044" max="16044" width="20.5703125" style="72" customWidth="1"/>
    <col min="16045" max="16046" width="14.7109375" style="72" customWidth="1"/>
    <col min="16047" max="16384" width="9.140625" style="72"/>
  </cols>
  <sheetData>
    <row r="1" spans="1:6" s="61" customFormat="1" ht="23.25" x14ac:dyDescent="0.35">
      <c r="A1" s="154" t="s">
        <v>23</v>
      </c>
      <c r="B1" s="154"/>
      <c r="C1" s="154"/>
      <c r="D1" s="154"/>
      <c r="E1" s="154"/>
      <c r="F1" s="154"/>
    </row>
    <row r="2" spans="1:6" s="61" customFormat="1" ht="23.25" x14ac:dyDescent="0.35">
      <c r="A2" s="154" t="s">
        <v>43</v>
      </c>
      <c r="B2" s="154"/>
      <c r="C2" s="154"/>
      <c r="D2" s="154"/>
      <c r="E2" s="154"/>
      <c r="F2" s="154"/>
    </row>
    <row r="3" spans="1:6" s="61" customFormat="1" ht="23.25" x14ac:dyDescent="0.35">
      <c r="A3" s="155" t="s">
        <v>25</v>
      </c>
      <c r="B3" s="155"/>
      <c r="C3" s="155"/>
      <c r="D3" s="155"/>
      <c r="E3" s="155"/>
      <c r="F3" s="155"/>
    </row>
    <row r="4" spans="1:6" s="66" customFormat="1" ht="23.25" x14ac:dyDescent="0.25">
      <c r="A4" s="62" t="s">
        <v>26</v>
      </c>
      <c r="B4" s="62" t="s">
        <v>3</v>
      </c>
      <c r="C4" s="63" t="s">
        <v>2</v>
      </c>
      <c r="D4" s="63" t="s">
        <v>27</v>
      </c>
      <c r="E4" s="64" t="s">
        <v>28</v>
      </c>
      <c r="F4" s="65" t="s">
        <v>29</v>
      </c>
    </row>
    <row r="5" spans="1:6" s="61" customFormat="1" ht="23.25" x14ac:dyDescent="0.35">
      <c r="A5" s="35">
        <v>1</v>
      </c>
      <c r="B5" s="36">
        <v>7141011</v>
      </c>
      <c r="C5" s="37" t="s">
        <v>30</v>
      </c>
      <c r="D5" s="38">
        <v>1108088000</v>
      </c>
      <c r="E5" s="38">
        <v>6574427479.0799999</v>
      </c>
      <c r="F5" s="38">
        <v>0</v>
      </c>
    </row>
    <row r="6" spans="1:6" s="61" customFormat="1" ht="23.25" x14ac:dyDescent="0.35">
      <c r="A6" s="35">
        <v>2</v>
      </c>
      <c r="B6" s="35">
        <v>27160000</v>
      </c>
      <c r="C6" s="40" t="s">
        <v>18</v>
      </c>
      <c r="D6" s="38">
        <v>18</v>
      </c>
      <c r="E6" s="38">
        <v>2864723427.6900001</v>
      </c>
      <c r="F6" s="38">
        <v>200530639.94999999</v>
      </c>
    </row>
    <row r="7" spans="1:6" s="61" customFormat="1" ht="23.25" x14ac:dyDescent="0.35">
      <c r="A7" s="35">
        <v>3</v>
      </c>
      <c r="B7" s="36">
        <v>9011120</v>
      </c>
      <c r="C7" s="41" t="s">
        <v>32</v>
      </c>
      <c r="D7" s="38">
        <v>5114980</v>
      </c>
      <c r="E7" s="38">
        <v>720770598.49000001</v>
      </c>
      <c r="F7" s="38">
        <v>0</v>
      </c>
    </row>
    <row r="8" spans="1:6" s="61" customFormat="1" ht="23.25" x14ac:dyDescent="0.35">
      <c r="A8" s="35">
        <v>4</v>
      </c>
      <c r="B8" s="67" t="s">
        <v>44</v>
      </c>
      <c r="C8" s="41" t="s">
        <v>31</v>
      </c>
      <c r="D8" s="38">
        <v>2448500</v>
      </c>
      <c r="E8" s="38">
        <v>205953224.34999999</v>
      </c>
      <c r="F8" s="38">
        <v>0</v>
      </c>
    </row>
    <row r="9" spans="1:6" s="61" customFormat="1" ht="23.25" x14ac:dyDescent="0.35">
      <c r="A9" s="35">
        <v>5</v>
      </c>
      <c r="B9" s="45">
        <v>8039090</v>
      </c>
      <c r="C9" s="44" t="s">
        <v>34</v>
      </c>
      <c r="D9" s="38">
        <v>14753648</v>
      </c>
      <c r="E9" s="38">
        <v>137923135.63999999</v>
      </c>
      <c r="F9" s="38">
        <v>0</v>
      </c>
    </row>
    <row r="10" spans="1:6" s="61" customFormat="1" ht="23.25" x14ac:dyDescent="0.35">
      <c r="A10" s="35">
        <v>6</v>
      </c>
      <c r="B10" s="67" t="s">
        <v>45</v>
      </c>
      <c r="C10" s="41" t="s">
        <v>35</v>
      </c>
      <c r="D10" s="38">
        <v>4016320</v>
      </c>
      <c r="E10" s="38">
        <v>134968442.43000001</v>
      </c>
      <c r="F10" s="38">
        <v>0</v>
      </c>
    </row>
    <row r="11" spans="1:6" s="61" customFormat="1" ht="23.25" x14ac:dyDescent="0.35">
      <c r="A11" s="35">
        <v>7</v>
      </c>
      <c r="B11" s="42">
        <v>7141099</v>
      </c>
      <c r="C11" s="43" t="s">
        <v>33</v>
      </c>
      <c r="D11" s="38">
        <v>55120000</v>
      </c>
      <c r="E11" s="38">
        <v>110453680.44</v>
      </c>
      <c r="F11" s="38">
        <v>0</v>
      </c>
    </row>
    <row r="12" spans="1:6" s="61" customFormat="1" ht="23.25" x14ac:dyDescent="0.35">
      <c r="A12" s="35">
        <v>8</v>
      </c>
      <c r="B12" s="36">
        <v>7049010</v>
      </c>
      <c r="C12" s="68" t="s">
        <v>46</v>
      </c>
      <c r="D12" s="38">
        <v>6160056</v>
      </c>
      <c r="E12" s="38">
        <v>103898837.48</v>
      </c>
      <c r="F12" s="38">
        <v>0</v>
      </c>
    </row>
    <row r="13" spans="1:6" s="61" customFormat="1" ht="23.25" x14ac:dyDescent="0.35">
      <c r="A13" s="35">
        <v>9</v>
      </c>
      <c r="B13" s="46">
        <v>85443014</v>
      </c>
      <c r="C13" s="47" t="s">
        <v>38</v>
      </c>
      <c r="D13" s="38">
        <v>32991</v>
      </c>
      <c r="E13" s="38">
        <v>91017017.049999997</v>
      </c>
      <c r="F13" s="38">
        <v>2652171.69</v>
      </c>
    </row>
    <row r="14" spans="1:6" s="61" customFormat="1" ht="23.25" x14ac:dyDescent="0.35">
      <c r="A14" s="35">
        <v>10</v>
      </c>
      <c r="B14" s="46" t="s">
        <v>47</v>
      </c>
      <c r="C14" s="68" t="s">
        <v>48</v>
      </c>
      <c r="D14" s="38">
        <v>4299100</v>
      </c>
      <c r="E14" s="38">
        <v>71947502.200000003</v>
      </c>
      <c r="F14" s="38">
        <v>0</v>
      </c>
    </row>
    <row r="15" spans="1:6" s="61" customFormat="1" ht="23.25" x14ac:dyDescent="0.35">
      <c r="A15" s="152" t="s">
        <v>40</v>
      </c>
      <c r="B15" s="152"/>
      <c r="C15" s="152"/>
      <c r="D15" s="49">
        <f>SUM(D5:D14)</f>
        <v>1200033613</v>
      </c>
      <c r="E15" s="50">
        <f>SUM(E5:E14)</f>
        <v>11016083344.85</v>
      </c>
      <c r="F15" s="50">
        <f>SUM(F5:F14)</f>
        <v>203182811.63999999</v>
      </c>
    </row>
    <row r="16" spans="1:6" s="61" customFormat="1" ht="24" thickBot="1" x14ac:dyDescent="0.4">
      <c r="A16" s="153" t="s">
        <v>13</v>
      </c>
      <c r="B16" s="153"/>
      <c r="C16" s="153"/>
      <c r="D16" s="51">
        <f>D17-D15</f>
        <v>10693285.690000057</v>
      </c>
      <c r="E16" s="52">
        <f>E17-E15</f>
        <v>358513992.85000038</v>
      </c>
      <c r="F16" s="52">
        <f>F17-F15</f>
        <v>8942991.7600000203</v>
      </c>
    </row>
    <row r="17" spans="1:6" s="61" customFormat="1" ht="24" thickBot="1" x14ac:dyDescent="0.4">
      <c r="A17" s="148" t="s">
        <v>41</v>
      </c>
      <c r="B17" s="149"/>
      <c r="C17" s="149"/>
      <c r="D17" s="53">
        <v>1210726898.6900001</v>
      </c>
      <c r="E17" s="54">
        <v>11374597337.700001</v>
      </c>
      <c r="F17" s="54">
        <v>212125803.40000001</v>
      </c>
    </row>
    <row r="18" spans="1:6" s="61" customFormat="1" ht="24" thickTop="1" x14ac:dyDescent="0.35">
      <c r="A18" s="69" t="s">
        <v>42</v>
      </c>
      <c r="B18" s="70"/>
      <c r="C18" s="70"/>
      <c r="D18" s="66"/>
      <c r="E18" s="66"/>
      <c r="F18" s="71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4" workbookViewId="0">
      <selection activeCell="N12" sqref="N12"/>
    </sheetView>
  </sheetViews>
  <sheetFormatPr defaultRowHeight="15" x14ac:dyDescent="0.25"/>
  <cols>
    <col min="1" max="1" width="5.140625" customWidth="1"/>
    <col min="2" max="2" width="27.28515625" customWidth="1"/>
    <col min="3" max="3" width="11.5703125" style="74" customWidth="1"/>
    <col min="4" max="4" width="11.42578125" style="110" bestFit="1" customWidth="1"/>
    <col min="5" max="5" width="16.85546875" bestFit="1" customWidth="1"/>
    <col min="6" max="6" width="6.7109375" customWidth="1"/>
    <col min="7" max="7" width="30.85546875" bestFit="1" customWidth="1"/>
    <col min="8" max="8" width="11.28515625" bestFit="1" customWidth="1"/>
    <col min="9" max="9" width="14.85546875" bestFit="1" customWidth="1"/>
    <col min="10" max="10" width="19.85546875" bestFit="1" customWidth="1"/>
    <col min="11" max="11" width="17.140625" bestFit="1" customWidth="1"/>
  </cols>
  <sheetData>
    <row r="1" spans="1:10" ht="21" x14ac:dyDescent="0.35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x14ac:dyDescent="0.35">
      <c r="A2" s="159" t="s">
        <v>49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1" x14ac:dyDescent="0.35">
      <c r="A3" s="159" t="s">
        <v>50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1" x14ac:dyDescent="0.35">
      <c r="A4" s="73"/>
      <c r="B4" s="25" t="s">
        <v>51</v>
      </c>
      <c r="D4"/>
      <c r="E4" s="25"/>
      <c r="F4" s="25"/>
      <c r="G4" s="25" t="s">
        <v>52</v>
      </c>
      <c r="H4" s="25"/>
      <c r="I4" s="25"/>
      <c r="J4" s="25"/>
    </row>
    <row r="5" spans="1:10" ht="21" x14ac:dyDescent="0.25">
      <c r="A5" s="75" t="s">
        <v>26</v>
      </c>
      <c r="B5" s="160" t="s">
        <v>53</v>
      </c>
      <c r="C5" s="161"/>
      <c r="D5" s="161"/>
      <c r="E5" s="162"/>
      <c r="F5" s="75" t="s">
        <v>26</v>
      </c>
      <c r="G5" s="160" t="s">
        <v>54</v>
      </c>
      <c r="H5" s="161"/>
      <c r="I5" s="161"/>
      <c r="J5" s="162"/>
    </row>
    <row r="6" spans="1:10" ht="21" x14ac:dyDescent="0.25">
      <c r="A6" s="76" t="s">
        <v>55</v>
      </c>
      <c r="B6" s="77" t="s">
        <v>2</v>
      </c>
      <c r="C6" s="78" t="s">
        <v>3</v>
      </c>
      <c r="D6" s="79" t="s">
        <v>4</v>
      </c>
      <c r="E6" s="78" t="s">
        <v>56</v>
      </c>
      <c r="F6" s="76" t="s">
        <v>55</v>
      </c>
      <c r="G6" s="77" t="s">
        <v>2</v>
      </c>
      <c r="H6" s="78" t="s">
        <v>3</v>
      </c>
      <c r="I6" s="78" t="s">
        <v>4</v>
      </c>
      <c r="J6" s="78" t="s">
        <v>56</v>
      </c>
    </row>
    <row r="7" spans="1:10" ht="42" x14ac:dyDescent="0.25">
      <c r="A7" s="80">
        <v>1</v>
      </c>
      <c r="B7" s="81" t="s">
        <v>57</v>
      </c>
      <c r="C7" s="82" t="s">
        <v>58</v>
      </c>
      <c r="D7" s="83">
        <v>256.44170000000008</v>
      </c>
      <c r="E7" s="84">
        <v>46639244.419793993</v>
      </c>
      <c r="F7" s="80">
        <v>1</v>
      </c>
      <c r="G7" s="85" t="s">
        <v>59</v>
      </c>
      <c r="H7" s="86" t="s">
        <v>60</v>
      </c>
      <c r="I7" s="87">
        <v>10818.9522</v>
      </c>
      <c r="J7" s="87">
        <v>2048995574.7537601</v>
      </c>
    </row>
    <row r="8" spans="1:10" ht="21" x14ac:dyDescent="0.25">
      <c r="A8" s="80">
        <v>2</v>
      </c>
      <c r="B8" s="88" t="s">
        <v>61</v>
      </c>
      <c r="C8" s="89">
        <v>8536</v>
      </c>
      <c r="D8" s="83">
        <v>10.412000000000001</v>
      </c>
      <c r="E8" s="84">
        <v>8373959.638199999</v>
      </c>
      <c r="F8" s="80">
        <v>2</v>
      </c>
      <c r="G8" s="90" t="s">
        <v>62</v>
      </c>
      <c r="H8" s="86" t="s">
        <v>63</v>
      </c>
      <c r="I8" s="87">
        <v>1304.8600000000001</v>
      </c>
      <c r="J8" s="87">
        <v>367087668.22799993</v>
      </c>
    </row>
    <row r="9" spans="1:10" ht="21" x14ac:dyDescent="0.25">
      <c r="A9" s="80">
        <v>3</v>
      </c>
      <c r="B9" s="81" t="s">
        <v>64</v>
      </c>
      <c r="C9" s="91" t="s">
        <v>65</v>
      </c>
      <c r="D9" s="83">
        <v>15</v>
      </c>
      <c r="E9" s="84">
        <v>2640212.9</v>
      </c>
      <c r="F9" s="80">
        <v>3</v>
      </c>
      <c r="G9" s="90" t="s">
        <v>66</v>
      </c>
      <c r="H9" s="92" t="s">
        <v>67</v>
      </c>
      <c r="I9" s="87">
        <v>77.962500000000006</v>
      </c>
      <c r="J9" s="87">
        <v>35133134.399999999</v>
      </c>
    </row>
    <row r="10" spans="1:10" ht="21" x14ac:dyDescent="0.25">
      <c r="A10" s="80">
        <v>4</v>
      </c>
      <c r="B10" s="93" t="s">
        <v>68</v>
      </c>
      <c r="C10" s="94" t="s">
        <v>69</v>
      </c>
      <c r="D10" s="95">
        <v>4.5048000000000004</v>
      </c>
      <c r="E10" s="96">
        <v>2445643.67619</v>
      </c>
      <c r="F10" s="80">
        <v>4</v>
      </c>
      <c r="G10" s="97" t="s">
        <v>70</v>
      </c>
      <c r="H10" s="86" t="s">
        <v>71</v>
      </c>
      <c r="I10" s="87">
        <v>517.56299999999999</v>
      </c>
      <c r="J10" s="87">
        <v>24666120</v>
      </c>
    </row>
    <row r="11" spans="1:10" ht="21" x14ac:dyDescent="0.25">
      <c r="A11" s="80">
        <v>5</v>
      </c>
      <c r="B11" s="98" t="s">
        <v>72</v>
      </c>
      <c r="C11" s="99" t="s">
        <v>73</v>
      </c>
      <c r="D11" s="95">
        <v>114.3</v>
      </c>
      <c r="E11" s="96">
        <v>2438037.6929999995</v>
      </c>
      <c r="F11" s="80">
        <v>5</v>
      </c>
      <c r="G11" s="100" t="s">
        <v>74</v>
      </c>
      <c r="H11" s="86" t="s">
        <v>75</v>
      </c>
      <c r="I11" s="87">
        <v>292.00200000000001</v>
      </c>
      <c r="J11" s="87">
        <v>15532012.324399998</v>
      </c>
    </row>
    <row r="12" spans="1:10" ht="21" x14ac:dyDescent="0.25">
      <c r="A12" s="80">
        <v>6</v>
      </c>
      <c r="B12" s="93" t="s">
        <v>76</v>
      </c>
      <c r="C12" s="94" t="s">
        <v>77</v>
      </c>
      <c r="D12" s="95">
        <v>2.4923999999999999</v>
      </c>
      <c r="E12" s="96">
        <v>1325980.0195199999</v>
      </c>
      <c r="F12" s="80">
        <v>6</v>
      </c>
      <c r="G12" s="90" t="s">
        <v>78</v>
      </c>
      <c r="H12" s="101" t="s">
        <v>79</v>
      </c>
      <c r="I12" s="87">
        <v>30.46</v>
      </c>
      <c r="J12" s="87">
        <v>15219711</v>
      </c>
    </row>
    <row r="13" spans="1:10" ht="21" x14ac:dyDescent="0.25">
      <c r="A13" s="80">
        <v>7</v>
      </c>
      <c r="B13" s="98" t="s">
        <v>80</v>
      </c>
      <c r="C13" s="99" t="s">
        <v>81</v>
      </c>
      <c r="D13" s="95">
        <v>25.55</v>
      </c>
      <c r="E13" s="96">
        <v>351676.35827999999</v>
      </c>
      <c r="F13" s="80">
        <v>7</v>
      </c>
      <c r="G13" s="90" t="s">
        <v>82</v>
      </c>
      <c r="H13" s="86" t="s">
        <v>83</v>
      </c>
      <c r="I13" s="87">
        <v>539.04</v>
      </c>
      <c r="J13" s="87">
        <v>13507474.02984</v>
      </c>
    </row>
    <row r="14" spans="1:10" ht="21" x14ac:dyDescent="0.25">
      <c r="A14" s="80">
        <v>8</v>
      </c>
      <c r="B14" s="98" t="s">
        <v>84</v>
      </c>
      <c r="C14" s="99" t="s">
        <v>85</v>
      </c>
      <c r="D14" s="95">
        <v>26.1</v>
      </c>
      <c r="E14" s="96">
        <v>150926.14289999998</v>
      </c>
      <c r="F14" s="80">
        <v>8</v>
      </c>
      <c r="G14" s="90" t="s">
        <v>86</v>
      </c>
      <c r="H14" s="101" t="s">
        <v>87</v>
      </c>
      <c r="I14" s="87">
        <v>63.118910000000007</v>
      </c>
      <c r="J14" s="87">
        <v>10286897.474599998</v>
      </c>
    </row>
    <row r="15" spans="1:10" ht="21" x14ac:dyDescent="0.25">
      <c r="A15" s="80">
        <v>9</v>
      </c>
      <c r="B15" s="98" t="s">
        <v>88</v>
      </c>
      <c r="C15" s="99" t="s">
        <v>89</v>
      </c>
      <c r="D15" s="95">
        <v>17.010000000000002</v>
      </c>
      <c r="E15" s="96">
        <v>68287.840802999985</v>
      </c>
      <c r="F15" s="80">
        <v>9</v>
      </c>
      <c r="G15" s="90" t="s">
        <v>90</v>
      </c>
      <c r="H15" s="86" t="s">
        <v>91</v>
      </c>
      <c r="I15" s="87">
        <v>14.195</v>
      </c>
      <c r="J15" s="87">
        <v>6082736.6879999982</v>
      </c>
    </row>
    <row r="16" spans="1:10" ht="21" x14ac:dyDescent="0.25">
      <c r="A16" s="80">
        <v>10</v>
      </c>
      <c r="B16" s="98" t="s">
        <v>92</v>
      </c>
      <c r="C16" s="99" t="s">
        <v>93</v>
      </c>
      <c r="D16" s="95">
        <v>10.141999999999999</v>
      </c>
      <c r="E16" s="96">
        <v>29344.700527999998</v>
      </c>
      <c r="F16" s="80">
        <v>10</v>
      </c>
      <c r="G16" s="102" t="s">
        <v>94</v>
      </c>
      <c r="H16" s="86" t="s">
        <v>95</v>
      </c>
      <c r="I16" s="103">
        <v>2.0019999999999998</v>
      </c>
      <c r="J16" s="87">
        <v>4812077.74407</v>
      </c>
    </row>
    <row r="17" spans="1:10" ht="21" x14ac:dyDescent="0.25">
      <c r="A17" s="156" t="s">
        <v>96</v>
      </c>
      <c r="B17" s="157"/>
      <c r="C17" s="158"/>
      <c r="D17" s="104">
        <f>SUM(D7:D16)</f>
        <v>481.95290000000006</v>
      </c>
      <c r="E17" s="104">
        <f>SUM(E7:E16)</f>
        <v>64463313.389214985</v>
      </c>
      <c r="F17" s="156" t="s">
        <v>97</v>
      </c>
      <c r="G17" s="157"/>
      <c r="H17" s="158"/>
      <c r="I17" s="104">
        <f>SUM(I7:I16)</f>
        <v>13660.15561</v>
      </c>
      <c r="J17" s="104">
        <f>SUM(J7:J16)</f>
        <v>2541323406.6426702</v>
      </c>
    </row>
    <row r="18" spans="1:10" ht="21" x14ac:dyDescent="0.25">
      <c r="A18" s="163" t="s">
        <v>98</v>
      </c>
      <c r="B18" s="164"/>
      <c r="C18" s="163"/>
      <c r="D18" s="105" t="s">
        <v>99</v>
      </c>
      <c r="E18" s="105" t="s">
        <v>99</v>
      </c>
      <c r="F18" s="165" t="s">
        <v>98</v>
      </c>
      <c r="G18" s="166"/>
      <c r="H18" s="166"/>
      <c r="I18" s="106">
        <v>928.11947099999998</v>
      </c>
      <c r="J18" s="107">
        <v>30991593.244029995</v>
      </c>
    </row>
    <row r="19" spans="1:10" ht="21" x14ac:dyDescent="0.25">
      <c r="A19" s="156" t="s">
        <v>100</v>
      </c>
      <c r="B19" s="157"/>
      <c r="C19" s="158"/>
      <c r="D19" s="108">
        <f>D17</f>
        <v>481.95290000000006</v>
      </c>
      <c r="E19" s="108">
        <f>E17</f>
        <v>64463313.389214985</v>
      </c>
      <c r="F19" s="156" t="s">
        <v>41</v>
      </c>
      <c r="G19" s="157"/>
      <c r="H19" s="158"/>
      <c r="I19" s="104">
        <f>SUM(I17:I18)</f>
        <v>14588.275081</v>
      </c>
      <c r="J19" s="104">
        <f>SUM(J17:J18)</f>
        <v>2572314999.8867002</v>
      </c>
    </row>
    <row r="20" spans="1:10" s="109" customFormat="1" ht="21" x14ac:dyDescent="0.35">
      <c r="A20" s="167" t="s">
        <v>101</v>
      </c>
      <c r="B20" s="167"/>
      <c r="C20" s="167"/>
      <c r="D20" s="167"/>
      <c r="E20" s="167"/>
      <c r="F20" s="167" t="s">
        <v>102</v>
      </c>
      <c r="G20" s="167"/>
      <c r="H20" s="167"/>
      <c r="I20" s="167"/>
      <c r="J20" s="167"/>
    </row>
    <row r="21" spans="1:10" hidden="1" x14ac:dyDescent="0.25"/>
    <row r="22" spans="1:10" s="112" customFormat="1" ht="21" hidden="1" x14ac:dyDescent="0.25">
      <c r="A22" s="168" t="s">
        <v>96</v>
      </c>
      <c r="B22" s="169"/>
      <c r="C22" s="170"/>
      <c r="D22" s="111">
        <v>3996.0962500000001</v>
      </c>
      <c r="E22" s="111">
        <v>176967054.75968599</v>
      </c>
      <c r="F22" s="168" t="s">
        <v>97</v>
      </c>
      <c r="G22" s="169"/>
      <c r="H22" s="170"/>
      <c r="I22" s="111">
        <v>47854.146079999999</v>
      </c>
      <c r="J22" s="111">
        <v>8947575376.3061867</v>
      </c>
    </row>
    <row r="23" spans="1:10" s="116" customFormat="1" ht="21" hidden="1" customHeight="1" x14ac:dyDescent="0.25">
      <c r="A23" s="171" t="s">
        <v>98</v>
      </c>
      <c r="B23" s="172"/>
      <c r="C23" s="171"/>
      <c r="D23" s="113">
        <v>283.2495500000008</v>
      </c>
      <c r="E23" s="113">
        <v>4061880.7110660053</v>
      </c>
      <c r="F23" s="173" t="s">
        <v>98</v>
      </c>
      <c r="G23" s="174"/>
      <c r="H23" s="174"/>
      <c r="I23" s="114">
        <v>9675.0929060000035</v>
      </c>
      <c r="J23" s="115">
        <v>419113286.21199042</v>
      </c>
    </row>
    <row r="24" spans="1:10" s="112" customFormat="1" ht="21" hidden="1" x14ac:dyDescent="0.25">
      <c r="A24" s="168" t="s">
        <v>100</v>
      </c>
      <c r="B24" s="169"/>
      <c r="C24" s="170"/>
      <c r="D24" s="117">
        <v>4279.3458000000001</v>
      </c>
      <c r="E24" s="117">
        <v>181028935.470752</v>
      </c>
      <c r="F24" s="168" t="s">
        <v>41</v>
      </c>
      <c r="G24" s="169"/>
      <c r="H24" s="170"/>
      <c r="I24" s="111">
        <v>57529.238986000004</v>
      </c>
      <c r="J24" s="111">
        <v>9366688662.518177</v>
      </c>
    </row>
    <row r="25" spans="1:10" s="118" customFormat="1" hidden="1" x14ac:dyDescent="0.25">
      <c r="C25" s="119"/>
      <c r="D25" s="120"/>
      <c r="E25" s="121"/>
    </row>
    <row r="26" spans="1:10" s="118" customFormat="1" hidden="1" x14ac:dyDescent="0.25">
      <c r="C26" s="119"/>
      <c r="D26" s="122">
        <f>D19+D24</f>
        <v>4761.2987000000003</v>
      </c>
      <c r="E26" s="122">
        <f>E19+E24</f>
        <v>245492248.85996699</v>
      </c>
      <c r="I26" s="121">
        <f>I24+I19</f>
        <v>72117.514067000011</v>
      </c>
      <c r="J26" s="121">
        <f>J24+J19</f>
        <v>11939003662.404877</v>
      </c>
    </row>
    <row r="27" spans="1:10" s="112" customFormat="1" x14ac:dyDescent="0.25">
      <c r="C27" s="123"/>
      <c r="D27" s="124"/>
      <c r="I27" s="125"/>
      <c r="J27" s="125"/>
    </row>
    <row r="28" spans="1:10" s="112" customFormat="1" x14ac:dyDescent="0.25">
      <c r="C28" s="123"/>
      <c r="D28" s="124"/>
    </row>
    <row r="30" spans="1:10" s="126" customFormat="1" ht="21" x14ac:dyDescent="0.35">
      <c r="A30" s="175" t="s">
        <v>25</v>
      </c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 s="126" customFormat="1" ht="21" x14ac:dyDescent="0.35">
      <c r="A31" s="175" t="s">
        <v>49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10" s="126" customFormat="1" ht="21" x14ac:dyDescent="0.35">
      <c r="A32" s="175" t="s">
        <v>103</v>
      </c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1" s="126" customFormat="1" ht="21" x14ac:dyDescent="0.35">
      <c r="A33" s="127"/>
      <c r="B33" s="128" t="s">
        <v>51</v>
      </c>
      <c r="C33" s="129"/>
      <c r="D33" s="130"/>
      <c r="E33" s="128"/>
      <c r="F33" s="128"/>
      <c r="G33" s="128" t="s">
        <v>52</v>
      </c>
      <c r="H33" s="128"/>
      <c r="I33" s="128"/>
      <c r="J33" s="128"/>
    </row>
    <row r="34" spans="1:11" s="126" customFormat="1" ht="21" x14ac:dyDescent="0.25">
      <c r="A34" s="131" t="s">
        <v>26</v>
      </c>
      <c r="B34" s="176" t="s">
        <v>53</v>
      </c>
      <c r="C34" s="177"/>
      <c r="D34" s="177"/>
      <c r="E34" s="178"/>
      <c r="F34" s="131" t="s">
        <v>26</v>
      </c>
      <c r="G34" s="176" t="s">
        <v>54</v>
      </c>
      <c r="H34" s="177"/>
      <c r="I34" s="177"/>
      <c r="J34" s="178"/>
    </row>
    <row r="35" spans="1:11" s="126" customFormat="1" ht="21" x14ac:dyDescent="0.25">
      <c r="A35" s="132" t="s">
        <v>55</v>
      </c>
      <c r="B35" s="133" t="s">
        <v>2</v>
      </c>
      <c r="C35" s="134" t="s">
        <v>3</v>
      </c>
      <c r="D35" s="135" t="s">
        <v>4</v>
      </c>
      <c r="E35" s="134" t="s">
        <v>56</v>
      </c>
      <c r="F35" s="132" t="s">
        <v>55</v>
      </c>
      <c r="G35" s="133" t="s">
        <v>2</v>
      </c>
      <c r="H35" s="134" t="s">
        <v>3</v>
      </c>
      <c r="I35" s="134" t="s">
        <v>4</v>
      </c>
      <c r="J35" s="134" t="s">
        <v>56</v>
      </c>
    </row>
    <row r="36" spans="1:11" s="136" customFormat="1" ht="29.25" customHeight="1" x14ac:dyDescent="0.25">
      <c r="A36" s="80">
        <v>1</v>
      </c>
      <c r="B36" s="81" t="s">
        <v>57</v>
      </c>
      <c r="C36" s="82" t="s">
        <v>58</v>
      </c>
      <c r="D36" s="83">
        <v>813.63110000000017</v>
      </c>
      <c r="E36" s="84">
        <v>126789074.648404</v>
      </c>
      <c r="F36" s="80">
        <v>1</v>
      </c>
      <c r="G36" s="85" t="s">
        <v>59</v>
      </c>
      <c r="H36" s="86" t="s">
        <v>60</v>
      </c>
      <c r="I36" s="87">
        <v>51594.901539999992</v>
      </c>
      <c r="J36" s="87">
        <v>9788275953.7641697</v>
      </c>
    </row>
    <row r="37" spans="1:11" s="136" customFormat="1" ht="21" x14ac:dyDescent="0.25">
      <c r="A37" s="80">
        <v>2</v>
      </c>
      <c r="B37" s="81" t="s">
        <v>72</v>
      </c>
      <c r="C37" s="89" t="s">
        <v>73</v>
      </c>
      <c r="D37" s="83">
        <v>1233.1099999999999</v>
      </c>
      <c r="E37" s="84">
        <v>31515991.018000003</v>
      </c>
      <c r="F37" s="80">
        <v>2</v>
      </c>
      <c r="G37" s="90" t="s">
        <v>62</v>
      </c>
      <c r="H37" s="86" t="s">
        <v>63</v>
      </c>
      <c r="I37" s="87">
        <v>2270.2117699999999</v>
      </c>
      <c r="J37" s="87">
        <v>581848748.65061593</v>
      </c>
    </row>
    <row r="38" spans="1:11" s="136" customFormat="1" ht="21" x14ac:dyDescent="0.25">
      <c r="A38" s="80">
        <v>3</v>
      </c>
      <c r="B38" s="137" t="s">
        <v>104</v>
      </c>
      <c r="C38" s="91" t="s">
        <v>105</v>
      </c>
      <c r="D38" s="83">
        <v>201.29999999999998</v>
      </c>
      <c r="E38" s="84">
        <v>14673770.900000002</v>
      </c>
      <c r="F38" s="80">
        <v>3</v>
      </c>
      <c r="G38" s="90" t="s">
        <v>106</v>
      </c>
      <c r="H38" s="86">
        <v>8544</v>
      </c>
      <c r="I38" s="87">
        <v>2453.4521</v>
      </c>
      <c r="J38" s="87">
        <v>398163246.4896</v>
      </c>
    </row>
    <row r="39" spans="1:11" s="136" customFormat="1" ht="42" x14ac:dyDescent="0.25">
      <c r="A39" s="80">
        <v>4</v>
      </c>
      <c r="B39" s="93" t="s">
        <v>107</v>
      </c>
      <c r="C39" s="94" t="s">
        <v>81</v>
      </c>
      <c r="D39" s="95">
        <v>755.60550000000001</v>
      </c>
      <c r="E39" s="96">
        <v>13586948.116216</v>
      </c>
      <c r="F39" s="80">
        <v>4</v>
      </c>
      <c r="G39" s="138" t="s">
        <v>66</v>
      </c>
      <c r="H39" s="86">
        <v>2402</v>
      </c>
      <c r="I39" s="87">
        <v>468.60775000000001</v>
      </c>
      <c r="J39" s="87">
        <v>210313687.36000001</v>
      </c>
    </row>
    <row r="40" spans="1:11" s="136" customFormat="1" ht="21" x14ac:dyDescent="0.25">
      <c r="A40" s="80">
        <v>5</v>
      </c>
      <c r="B40" s="98" t="s">
        <v>108</v>
      </c>
      <c r="C40" s="99">
        <v>10063030</v>
      </c>
      <c r="D40" s="95">
        <v>523.66999999999973</v>
      </c>
      <c r="E40" s="96">
        <v>12422867.750000004</v>
      </c>
      <c r="F40" s="80">
        <v>5</v>
      </c>
      <c r="G40" s="100" t="s">
        <v>78</v>
      </c>
      <c r="H40" s="86" t="s">
        <v>109</v>
      </c>
      <c r="I40" s="87">
        <v>284.06699999999995</v>
      </c>
      <c r="J40" s="87">
        <v>185171225.928</v>
      </c>
    </row>
    <row r="41" spans="1:11" s="136" customFormat="1" ht="21" x14ac:dyDescent="0.25">
      <c r="A41" s="80">
        <v>6</v>
      </c>
      <c r="B41" s="98" t="s">
        <v>61</v>
      </c>
      <c r="C41" s="139">
        <v>8536</v>
      </c>
      <c r="D41" s="140">
        <v>10.412000000000001</v>
      </c>
      <c r="E41" s="141">
        <v>8373959.638199999</v>
      </c>
      <c r="F41" s="80">
        <v>6</v>
      </c>
      <c r="G41" s="90" t="s">
        <v>110</v>
      </c>
      <c r="H41" s="101">
        <v>8501</v>
      </c>
      <c r="I41" s="87">
        <v>489.25200000000001</v>
      </c>
      <c r="J41" s="87">
        <v>125984351.912986</v>
      </c>
    </row>
    <row r="42" spans="1:11" s="136" customFormat="1" ht="21" customHeight="1" x14ac:dyDescent="0.25">
      <c r="A42" s="80">
        <v>7</v>
      </c>
      <c r="B42" s="142" t="s">
        <v>111</v>
      </c>
      <c r="C42" s="143">
        <v>2616</v>
      </c>
      <c r="D42" s="98">
        <v>814.32</v>
      </c>
      <c r="E42" s="96">
        <v>8250000</v>
      </c>
      <c r="F42" s="80">
        <v>7</v>
      </c>
      <c r="G42" s="90" t="s">
        <v>112</v>
      </c>
      <c r="H42" s="86">
        <v>4011</v>
      </c>
      <c r="I42" s="87">
        <v>1591.2291699999998</v>
      </c>
      <c r="J42" s="87">
        <v>73676178.757241994</v>
      </c>
    </row>
    <row r="43" spans="1:11" s="136" customFormat="1" ht="21" x14ac:dyDescent="0.25">
      <c r="A43" s="80">
        <v>8</v>
      </c>
      <c r="B43" s="142" t="s">
        <v>113</v>
      </c>
      <c r="C43" s="143" t="s">
        <v>114</v>
      </c>
      <c r="D43" s="98">
        <v>3.3544</v>
      </c>
      <c r="E43" s="96">
        <v>5154645.8463000003</v>
      </c>
      <c r="F43" s="80">
        <v>8</v>
      </c>
      <c r="G43" s="90" t="s">
        <v>82</v>
      </c>
      <c r="H43" s="101">
        <v>1107</v>
      </c>
      <c r="I43" s="87">
        <v>1445.62</v>
      </c>
      <c r="J43" s="87">
        <v>36916899.781539999</v>
      </c>
      <c r="K43" s="144"/>
    </row>
    <row r="44" spans="1:11" s="136" customFormat="1" ht="21" x14ac:dyDescent="0.25">
      <c r="A44" s="80">
        <v>9</v>
      </c>
      <c r="B44" s="142" t="s">
        <v>115</v>
      </c>
      <c r="C44" s="143" t="s">
        <v>116</v>
      </c>
      <c r="D44" s="98">
        <v>14.68235</v>
      </c>
      <c r="E44" s="96">
        <v>5131264.7558399998</v>
      </c>
      <c r="F44" s="80">
        <v>9</v>
      </c>
      <c r="G44" s="90" t="s">
        <v>117</v>
      </c>
      <c r="H44" s="86">
        <v>8426</v>
      </c>
      <c r="I44" s="87">
        <v>170.58</v>
      </c>
      <c r="J44" s="87">
        <v>27756570.351920001</v>
      </c>
      <c r="K44" s="144"/>
    </row>
    <row r="45" spans="1:11" s="136" customFormat="1" ht="21" x14ac:dyDescent="0.25">
      <c r="A45" s="80">
        <v>10</v>
      </c>
      <c r="B45" s="142" t="s">
        <v>118</v>
      </c>
      <c r="C45" s="143" t="s">
        <v>119</v>
      </c>
      <c r="D45" s="98">
        <v>6.0188000000000006</v>
      </c>
      <c r="E45" s="96">
        <v>5040120.42</v>
      </c>
      <c r="F45" s="80">
        <v>10</v>
      </c>
      <c r="G45" s="102" t="s">
        <v>70</v>
      </c>
      <c r="H45" s="86" t="s">
        <v>71</v>
      </c>
      <c r="I45" s="103">
        <v>517.56299999999999</v>
      </c>
      <c r="J45" s="87">
        <v>24666120</v>
      </c>
      <c r="K45" s="144"/>
    </row>
    <row r="46" spans="1:11" ht="21" x14ac:dyDescent="0.25">
      <c r="A46" s="156" t="s">
        <v>96</v>
      </c>
      <c r="B46" s="157"/>
      <c r="C46" s="158"/>
      <c r="D46" s="104">
        <f>SUM(D36:D45)</f>
        <v>4376.1041500000001</v>
      </c>
      <c r="E46" s="104">
        <f>SUM(E36:E45)</f>
        <v>230938643.09296</v>
      </c>
      <c r="F46" s="156" t="s">
        <v>97</v>
      </c>
      <c r="G46" s="157"/>
      <c r="H46" s="158"/>
      <c r="I46" s="104">
        <f>SUM(I36:I45)</f>
        <v>61285.484330000007</v>
      </c>
      <c r="J46" s="104">
        <f>SUM(J36:J45)</f>
        <v>11452772982.996073</v>
      </c>
    </row>
    <row r="47" spans="1:11" s="136" customFormat="1" ht="21" customHeight="1" x14ac:dyDescent="0.25">
      <c r="A47" s="163" t="s">
        <v>98</v>
      </c>
      <c r="B47" s="164"/>
      <c r="C47" s="163"/>
      <c r="D47" s="105">
        <v>385.19455000000102</v>
      </c>
      <c r="E47" s="105">
        <v>14553605.767007003</v>
      </c>
      <c r="F47" s="165" t="s">
        <v>98</v>
      </c>
      <c r="G47" s="166"/>
      <c r="H47" s="166"/>
      <c r="I47" s="105">
        <v>10832.029737000004</v>
      </c>
      <c r="J47" s="105">
        <v>486230679.40880442</v>
      </c>
    </row>
    <row r="48" spans="1:11" ht="21" x14ac:dyDescent="0.25">
      <c r="A48" s="156" t="s">
        <v>100</v>
      </c>
      <c r="B48" s="157"/>
      <c r="C48" s="158"/>
      <c r="D48" s="108">
        <f>SUM(D46:D47)</f>
        <v>4761.2987000000012</v>
      </c>
      <c r="E48" s="108">
        <f>SUM(E46:E47)</f>
        <v>245492248.85996699</v>
      </c>
      <c r="F48" s="156" t="s">
        <v>41</v>
      </c>
      <c r="G48" s="157"/>
      <c r="H48" s="158"/>
      <c r="I48" s="104">
        <f>SUM(I46:I47)</f>
        <v>72117.514067000011</v>
      </c>
      <c r="J48" s="104">
        <f>SUM(J46:J47)</f>
        <v>11939003662.404877</v>
      </c>
    </row>
    <row r="49" spans="1:10" s="109" customFormat="1" ht="21" x14ac:dyDescent="0.35">
      <c r="A49" s="167" t="s">
        <v>120</v>
      </c>
      <c r="B49" s="167"/>
      <c r="C49" s="167"/>
      <c r="D49" s="167"/>
      <c r="E49" s="167"/>
      <c r="F49" s="167" t="s">
        <v>121</v>
      </c>
      <c r="G49" s="167"/>
      <c r="H49" s="167"/>
      <c r="I49" s="167"/>
      <c r="J49" s="167"/>
    </row>
    <row r="50" spans="1:10" ht="21" hidden="1" x14ac:dyDescent="0.35">
      <c r="A50" s="3"/>
      <c r="B50" s="3"/>
      <c r="C50" s="145">
        <f>13+11+13+13+10+18</f>
        <v>78</v>
      </c>
      <c r="D50" s="146">
        <f>19+46+94+21+34+28</f>
        <v>242</v>
      </c>
      <c r="E50" s="3"/>
      <c r="F50" s="3"/>
      <c r="G50" s="3"/>
      <c r="H50" s="3">
        <f>76+115+133+163+144+104</f>
        <v>735</v>
      </c>
      <c r="I50" s="3"/>
      <c r="J50" s="2">
        <f>205+323+183+378+332+315</f>
        <v>1736</v>
      </c>
    </row>
    <row r="52" spans="1:10" ht="13.5" customHeight="1" x14ac:dyDescent="0.25">
      <c r="E52" s="110"/>
    </row>
  </sheetData>
  <mergeCells count="32">
    <mergeCell ref="A47:C47"/>
    <mergeCell ref="F47:H47"/>
    <mergeCell ref="A48:C48"/>
    <mergeCell ref="F48:H48"/>
    <mergeCell ref="A49:E49"/>
    <mergeCell ref="F49:J49"/>
    <mergeCell ref="A46:C46"/>
    <mergeCell ref="F46:H46"/>
    <mergeCell ref="A22:C22"/>
    <mergeCell ref="F22:H22"/>
    <mergeCell ref="A23:C23"/>
    <mergeCell ref="F23:H23"/>
    <mergeCell ref="A24:C24"/>
    <mergeCell ref="F24:H24"/>
    <mergeCell ref="A30:J30"/>
    <mergeCell ref="A31:J31"/>
    <mergeCell ref="A32:J32"/>
    <mergeCell ref="B34:E34"/>
    <mergeCell ref="G34:J34"/>
    <mergeCell ref="A18:C18"/>
    <mergeCell ref="F18:H18"/>
    <mergeCell ref="A19:C19"/>
    <mergeCell ref="F19:H19"/>
    <mergeCell ref="A20:E20"/>
    <mergeCell ref="F20:J20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ขาออกมีค.67</vt:lpstr>
      <vt:lpstr>ขาออกตค-มีค.67</vt:lpstr>
      <vt:lpstr>ขาเข้า มีค.67</vt:lpstr>
      <vt:lpstr>ตค.มีค.67</vt:lpstr>
      <vt:lpstr>ผด.มีค 67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400396</dc:creator>
  <cp:lastModifiedBy>400396</cp:lastModifiedBy>
  <cp:lastPrinted>2023-12-01T05:12:09Z</cp:lastPrinted>
  <dcterms:created xsi:type="dcterms:W3CDTF">2023-12-01T04:46:29Z</dcterms:created>
  <dcterms:modified xsi:type="dcterms:W3CDTF">2024-04-10T07:43:08Z</dcterms:modified>
</cp:coreProperties>
</file>